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G:\Cellule Environnement\Boite à outils\Tableurs\Test 2025\"/>
    </mc:Choice>
  </mc:AlternateContent>
  <xr:revisionPtr revIDLastSave="0" documentId="8_{627F701E-A879-4FD3-9B9A-D0E0B9216AA4}" xr6:coauthVersionLast="47" xr6:coauthVersionMax="47" xr10:uidLastSave="{00000000-0000-0000-0000-000000000000}"/>
  <bookViews>
    <workbookView xWindow="-28920" yWindow="-120" windowWidth="29040" windowHeight="15840" xr2:uid="{00000000-000D-0000-FFFF-FFFF00000000}"/>
  </bookViews>
  <sheets>
    <sheet name="Consignes" sheetId="1" r:id="rId1"/>
    <sheet name="Suivi annuel" sheetId="2" r:id="rId2"/>
    <sheet name="Relevé de compteur" sheetId="4" r:id="rId3"/>
  </sheets>
  <definedNames>
    <definedName name="_xlnm.Print_Area" localSheetId="0">Consignes!$A$1:$K$29</definedName>
    <definedName name="_xlnm.Print_Area" localSheetId="2">'Relevé de compteur'!$A$1:$G$87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 l="1"/>
  <c r="F7" i="2"/>
  <c r="F8" i="2"/>
  <c r="F9" i="2"/>
  <c r="F10" i="2"/>
  <c r="F11" i="2"/>
  <c r="F12" i="2"/>
  <c r="F13" i="2"/>
  <c r="F14" i="2"/>
  <c r="F15" i="2"/>
  <c r="F16" i="2"/>
  <c r="F5" i="2"/>
  <c r="A2" i="2" l="1"/>
  <c r="A2" i="4"/>
  <c r="I13" i="4"/>
  <c r="I14" i="4" s="1"/>
  <c r="C20" i="4" l="1"/>
  <c r="F20" i="4" s="1"/>
  <c r="D20" i="4"/>
  <c r="E20" i="4"/>
  <c r="C21" i="4"/>
  <c r="D21" i="4"/>
  <c r="E21" i="4"/>
  <c r="C22" i="4"/>
  <c r="D22" i="4"/>
  <c r="E22" i="4"/>
  <c r="C23" i="4"/>
  <c r="D23" i="4"/>
  <c r="E23" i="4"/>
  <c r="C24" i="4"/>
  <c r="D24" i="4"/>
  <c r="E24" i="4"/>
  <c r="C25" i="4"/>
  <c r="D25" i="4"/>
  <c r="E25" i="4"/>
  <c r="C26" i="4"/>
  <c r="D26" i="4"/>
  <c r="E26" i="4"/>
  <c r="C27" i="4"/>
  <c r="D27" i="4"/>
  <c r="E27" i="4" s="1"/>
  <c r="F25" i="4" l="1"/>
  <c r="F22" i="4"/>
  <c r="F24" i="4"/>
  <c r="F21" i="4"/>
  <c r="F26" i="4"/>
  <c r="F23" i="4"/>
  <c r="F27"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19" i="4"/>
  <c r="D18" i="4"/>
  <c r="D17" i="4"/>
  <c r="D16" i="4"/>
  <c r="D15" i="4"/>
  <c r="D14" i="4"/>
  <c r="D13" i="4"/>
  <c r="D12" i="4"/>
  <c r="D11" i="4"/>
  <c r="D10" i="4"/>
  <c r="D9" i="4"/>
  <c r="E9" i="4" s="1"/>
  <c r="G5" i="2"/>
  <c r="G14" i="2"/>
  <c r="H14" i="2" s="1"/>
  <c r="I14" i="2"/>
  <c r="J14" i="2"/>
  <c r="L14" i="2"/>
  <c r="G15" i="2"/>
  <c r="H15" i="2" s="1"/>
  <c r="I15" i="2"/>
  <c r="J15" i="2"/>
  <c r="L15" i="2"/>
  <c r="G16" i="2"/>
  <c r="H16" i="2" s="1"/>
  <c r="I16" i="2"/>
  <c r="J16" i="2"/>
  <c r="L16" i="2"/>
  <c r="I113" i="4" l="1"/>
  <c r="I114" i="4" s="1"/>
  <c r="I115" i="4"/>
  <c r="I116" i="4" s="1"/>
  <c r="I117" i="4"/>
  <c r="I118" i="4" s="1"/>
  <c r="I119" i="4"/>
  <c r="I120" i="4" s="1"/>
  <c r="I121" i="4"/>
  <c r="I122" i="4" s="1"/>
  <c r="I45" i="4"/>
  <c r="I46" i="4" s="1"/>
  <c r="I47" i="4"/>
  <c r="I48" i="4" s="1"/>
  <c r="I49" i="4"/>
  <c r="I50" i="4" s="1"/>
  <c r="I51" i="4"/>
  <c r="I52" i="4" s="1"/>
  <c r="I53" i="4"/>
  <c r="I54" i="4" s="1"/>
  <c r="I55" i="4"/>
  <c r="I56" i="4" s="1"/>
  <c r="I57" i="4"/>
  <c r="I58" i="4" s="1"/>
  <c r="I59" i="4"/>
  <c r="I60" i="4" s="1"/>
  <c r="I61" i="4"/>
  <c r="I62" i="4" s="1"/>
  <c r="I63" i="4"/>
  <c r="I64" i="4" s="1"/>
  <c r="I65" i="4"/>
  <c r="I66" i="4" s="1"/>
  <c r="I67" i="4"/>
  <c r="I68" i="4" s="1"/>
  <c r="I69" i="4"/>
  <c r="I70" i="4" s="1"/>
  <c r="I71" i="4"/>
  <c r="I72" i="4" s="1"/>
  <c r="I73" i="4"/>
  <c r="I74" i="4" s="1"/>
  <c r="I75" i="4"/>
  <c r="I76" i="4" s="1"/>
  <c r="I77" i="4"/>
  <c r="I78" i="4" s="1"/>
  <c r="I79" i="4"/>
  <c r="I80" i="4" s="1"/>
  <c r="I81" i="4"/>
  <c r="I82" i="4" s="1"/>
  <c r="I83" i="4"/>
  <c r="I84" i="4" s="1"/>
  <c r="I85" i="4"/>
  <c r="I86" i="4" s="1"/>
  <c r="I87" i="4"/>
  <c r="I88" i="4" s="1"/>
  <c r="I89" i="4"/>
  <c r="I90" i="4" s="1"/>
  <c r="I91" i="4"/>
  <c r="I92" i="4" s="1"/>
  <c r="I93" i="4"/>
  <c r="I94" i="4" s="1"/>
  <c r="I95" i="4"/>
  <c r="I96" i="4" s="1"/>
  <c r="I97" i="4"/>
  <c r="I98" i="4" s="1"/>
  <c r="I99" i="4"/>
  <c r="I100" i="4" s="1"/>
  <c r="I101" i="4"/>
  <c r="I102" i="4" s="1"/>
  <c r="I103" i="4"/>
  <c r="I104" i="4" s="1"/>
  <c r="I105" i="4"/>
  <c r="I106" i="4" s="1"/>
  <c r="I107" i="4"/>
  <c r="I108" i="4" s="1"/>
  <c r="I109" i="4"/>
  <c r="I110" i="4" s="1"/>
  <c r="I111" i="4"/>
  <c r="I112" i="4" s="1"/>
  <c r="I27" i="4"/>
  <c r="I28" i="4" s="1"/>
  <c r="I29" i="4"/>
  <c r="I30" i="4" s="1"/>
  <c r="I31" i="4"/>
  <c r="I32" i="4" s="1"/>
  <c r="I33" i="4"/>
  <c r="I34" i="4" s="1"/>
  <c r="I35" i="4"/>
  <c r="I36" i="4" s="1"/>
  <c r="I37" i="4"/>
  <c r="I38" i="4" s="1"/>
  <c r="I39" i="4"/>
  <c r="I40" i="4" s="1"/>
  <c r="I41" i="4"/>
  <c r="I42" i="4" s="1"/>
  <c r="I43" i="4"/>
  <c r="I44" i="4" s="1"/>
  <c r="I25" i="4"/>
  <c r="I26" i="4" s="1"/>
  <c r="I23" i="4"/>
  <c r="I24" i="4" s="1"/>
  <c r="I21" i="4"/>
  <c r="I22" i="4" s="1"/>
  <c r="I19" i="4"/>
  <c r="I20" i="4" s="1"/>
  <c r="I17" i="4"/>
  <c r="I18" i="4" s="1"/>
  <c r="I15" i="4"/>
  <c r="I16" i="4" s="1"/>
  <c r="I11" i="4"/>
  <c r="I12" i="4" s="1"/>
  <c r="I9" i="4" l="1"/>
  <c r="I10" i="4" s="1"/>
  <c r="I8" i="4"/>
  <c r="E28" i="4" l="1"/>
  <c r="E30" i="4"/>
  <c r="E31" i="4"/>
  <c r="E32" i="4"/>
  <c r="E33" i="4"/>
  <c r="E34" i="4"/>
  <c r="E35" i="4"/>
  <c r="E36" i="4"/>
  <c r="E38" i="4"/>
  <c r="E39" i="4"/>
  <c r="E40" i="4"/>
  <c r="E41" i="4"/>
  <c r="E42" i="4"/>
  <c r="E43" i="4"/>
  <c r="E44" i="4"/>
  <c r="E46" i="4"/>
  <c r="E47" i="4"/>
  <c r="E48" i="4"/>
  <c r="E49" i="4"/>
  <c r="E50" i="4"/>
  <c r="E51" i="4"/>
  <c r="E52" i="4"/>
  <c r="E54" i="4"/>
  <c r="E55" i="4"/>
  <c r="E56" i="4"/>
  <c r="E57" i="4"/>
  <c r="E58" i="4"/>
  <c r="E59" i="4"/>
  <c r="E60" i="4"/>
  <c r="E62" i="4"/>
  <c r="E63" i="4"/>
  <c r="E64" i="4"/>
  <c r="C16" i="4"/>
  <c r="C17" i="4"/>
  <c r="C18" i="4"/>
  <c r="C19" i="4"/>
  <c r="C28" i="4"/>
  <c r="C29" i="4"/>
  <c r="C30" i="4"/>
  <c r="C31" i="4"/>
  <c r="C32" i="4"/>
  <c r="C33" i="4"/>
  <c r="C34" i="4"/>
  <c r="C35" i="4"/>
  <c r="F35" i="4" s="1"/>
  <c r="J60" i="4" s="1"/>
  <c r="J61" i="4" s="1"/>
  <c r="C36" i="4"/>
  <c r="C37" i="4"/>
  <c r="C38" i="4"/>
  <c r="C39" i="4"/>
  <c r="F39" i="4" s="1"/>
  <c r="J68" i="4" s="1"/>
  <c r="J69" i="4" s="1"/>
  <c r="C40" i="4"/>
  <c r="C41" i="4"/>
  <c r="C42" i="4"/>
  <c r="C43" i="4"/>
  <c r="F43" i="4" s="1"/>
  <c r="J76" i="4" s="1"/>
  <c r="J77" i="4" s="1"/>
  <c r="C44" i="4"/>
  <c r="C45" i="4"/>
  <c r="C46" i="4"/>
  <c r="C47" i="4"/>
  <c r="F47" i="4" s="1"/>
  <c r="J84" i="4" s="1"/>
  <c r="J85" i="4" s="1"/>
  <c r="C48" i="4"/>
  <c r="C49" i="4"/>
  <c r="C50" i="4"/>
  <c r="C51" i="4"/>
  <c r="F51" i="4" s="1"/>
  <c r="J92" i="4" s="1"/>
  <c r="J93" i="4" s="1"/>
  <c r="C52" i="4"/>
  <c r="C53" i="4"/>
  <c r="C54" i="4"/>
  <c r="C55" i="4"/>
  <c r="F55" i="4" s="1"/>
  <c r="J100" i="4" s="1"/>
  <c r="J101" i="4" s="1"/>
  <c r="C56" i="4"/>
  <c r="C57" i="4"/>
  <c r="C58" i="4"/>
  <c r="C59" i="4"/>
  <c r="F59" i="4" s="1"/>
  <c r="J108" i="4" s="1"/>
  <c r="J109" i="4" s="1"/>
  <c r="C60" i="4"/>
  <c r="C61" i="4"/>
  <c r="C62" i="4"/>
  <c r="C63" i="4"/>
  <c r="F63" i="4" s="1"/>
  <c r="J116" i="4" s="1"/>
  <c r="J117" i="4" s="1"/>
  <c r="C64" i="4"/>
  <c r="F31" i="4" l="1"/>
  <c r="J52" i="4" s="1"/>
  <c r="J53" i="4" s="1"/>
  <c r="J36" i="4"/>
  <c r="J37" i="4" s="1"/>
  <c r="F19" i="4"/>
  <c r="J28" i="4" s="1"/>
  <c r="J29" i="4" s="1"/>
  <c r="J44" i="4"/>
  <c r="J45" i="4" s="1"/>
  <c r="F61" i="4"/>
  <c r="J112" i="4" s="1"/>
  <c r="J113" i="4" s="1"/>
  <c r="F53" i="4"/>
  <c r="J96" i="4" s="1"/>
  <c r="J97" i="4" s="1"/>
  <c r="F45" i="4"/>
  <c r="J80" i="4" s="1"/>
  <c r="J81" i="4" s="1"/>
  <c r="F37" i="4"/>
  <c r="J64" i="4" s="1"/>
  <c r="J65" i="4" s="1"/>
  <c r="F29" i="4"/>
  <c r="J48" i="4" s="1"/>
  <c r="J49" i="4" s="1"/>
  <c r="F17" i="4"/>
  <c r="J24" i="4" s="1"/>
  <c r="J25" i="4" s="1"/>
  <c r="F64" i="4"/>
  <c r="J118" i="4" s="1"/>
  <c r="J119" i="4" s="1"/>
  <c r="F60" i="4"/>
  <c r="J110" i="4" s="1"/>
  <c r="J111" i="4" s="1"/>
  <c r="F56" i="4"/>
  <c r="J102" i="4" s="1"/>
  <c r="J103" i="4" s="1"/>
  <c r="F52" i="4"/>
  <c r="J94" i="4" s="1"/>
  <c r="J95" i="4" s="1"/>
  <c r="F48" i="4"/>
  <c r="J86" i="4" s="1"/>
  <c r="J87" i="4" s="1"/>
  <c r="F44" i="4"/>
  <c r="J78" i="4" s="1"/>
  <c r="J79" i="4" s="1"/>
  <c r="F40" i="4"/>
  <c r="J70" i="4" s="1"/>
  <c r="J71" i="4" s="1"/>
  <c r="F36" i="4"/>
  <c r="J62" i="4" s="1"/>
  <c r="J63" i="4" s="1"/>
  <c r="F32" i="4"/>
  <c r="J54" i="4" s="1"/>
  <c r="J55" i="4" s="1"/>
  <c r="F28" i="4"/>
  <c r="J46" i="4" s="1"/>
  <c r="J47" i="4" s="1"/>
  <c r="J38" i="4"/>
  <c r="J39" i="4" s="1"/>
  <c r="J30" i="4"/>
  <c r="J31" i="4" s="1"/>
  <c r="F16" i="4"/>
  <c r="J22" i="4" s="1"/>
  <c r="J23" i="4" s="1"/>
  <c r="F58" i="4"/>
  <c r="J106" i="4" s="1"/>
  <c r="J107" i="4" s="1"/>
  <c r="F50" i="4"/>
  <c r="J90" i="4" s="1"/>
  <c r="J91" i="4" s="1"/>
  <c r="F42" i="4"/>
  <c r="J74" i="4" s="1"/>
  <c r="J75" i="4" s="1"/>
  <c r="F34" i="4"/>
  <c r="J58" i="4" s="1"/>
  <c r="J59" i="4" s="1"/>
  <c r="J42" i="4"/>
  <c r="J43" i="4" s="1"/>
  <c r="J34" i="4"/>
  <c r="J35" i="4" s="1"/>
  <c r="F57" i="4"/>
  <c r="J104" i="4" s="1"/>
  <c r="J105" i="4" s="1"/>
  <c r="F49" i="4"/>
  <c r="J88" i="4" s="1"/>
  <c r="J89" i="4" s="1"/>
  <c r="F41" i="4"/>
  <c r="J72" i="4" s="1"/>
  <c r="J73" i="4" s="1"/>
  <c r="F33" i="4"/>
  <c r="J56" i="4" s="1"/>
  <c r="J57" i="4" s="1"/>
  <c r="J40" i="4"/>
  <c r="J41" i="4" s="1"/>
  <c r="J32" i="4"/>
  <c r="J33" i="4" s="1"/>
  <c r="E61" i="4"/>
  <c r="E53" i="4"/>
  <c r="E45" i="4"/>
  <c r="E37" i="4"/>
  <c r="E29" i="4"/>
  <c r="F62" i="4"/>
  <c r="J114" i="4" s="1"/>
  <c r="J115" i="4" s="1"/>
  <c r="F54" i="4"/>
  <c r="J98" i="4" s="1"/>
  <c r="J99" i="4" s="1"/>
  <c r="F46" i="4"/>
  <c r="J82" i="4" s="1"/>
  <c r="J83" i="4" s="1"/>
  <c r="F38" i="4"/>
  <c r="J66" i="4" s="1"/>
  <c r="J67" i="4" s="1"/>
  <c r="F30" i="4"/>
  <c r="J50" i="4" s="1"/>
  <c r="J51" i="4" s="1"/>
  <c r="F18" i="4"/>
  <c r="J26" i="4" s="1"/>
  <c r="J27" i="4" s="1"/>
  <c r="E65" i="4"/>
  <c r="C10" i="4"/>
  <c r="C11" i="4"/>
  <c r="C12" i="4"/>
  <c r="C13" i="4"/>
  <c r="C14" i="4"/>
  <c r="C15" i="4"/>
  <c r="C65" i="4"/>
  <c r="C9" i="4"/>
  <c r="F9" i="4" s="1"/>
  <c r="L6" i="2"/>
  <c r="L7" i="2"/>
  <c r="L8" i="2"/>
  <c r="L9" i="2"/>
  <c r="L10" i="2"/>
  <c r="L11" i="2"/>
  <c r="L12" i="2"/>
  <c r="L13" i="2"/>
  <c r="L5" i="2"/>
  <c r="J6" i="2"/>
  <c r="J7" i="2"/>
  <c r="J8" i="2"/>
  <c r="J9" i="2"/>
  <c r="J10" i="2"/>
  <c r="J11" i="2"/>
  <c r="J12" i="2"/>
  <c r="J13" i="2"/>
  <c r="J5" i="2"/>
  <c r="E17" i="2"/>
  <c r="D17" i="2"/>
  <c r="G6" i="2"/>
  <c r="G7" i="2"/>
  <c r="G8" i="2"/>
  <c r="I9" i="2"/>
  <c r="I10" i="2"/>
  <c r="I11" i="2"/>
  <c r="I12" i="2"/>
  <c r="I13" i="2"/>
  <c r="G12" i="2"/>
  <c r="H12" i="2" s="1"/>
  <c r="G13" i="2"/>
  <c r="H13" i="2" s="1"/>
  <c r="H7" i="2" l="1"/>
  <c r="H6" i="2"/>
  <c r="H8" i="2"/>
  <c r="G11" i="2"/>
  <c r="I7" i="2"/>
  <c r="E10" i="4"/>
  <c r="J9" i="4"/>
  <c r="J8" i="4"/>
  <c r="F10" i="4"/>
  <c r="J10" i="4" s="1"/>
  <c r="J11" i="4" s="1"/>
  <c r="F65" i="4"/>
  <c r="J120" i="4" s="1"/>
  <c r="J121" i="4" s="1"/>
  <c r="D66" i="4"/>
  <c r="F13" i="4"/>
  <c r="J16" i="4" s="1"/>
  <c r="J17" i="4" s="1"/>
  <c r="F12" i="4"/>
  <c r="J14" i="4" s="1"/>
  <c r="J15" i="4" s="1"/>
  <c r="E11" i="4"/>
  <c r="E12" i="4" s="1"/>
  <c r="E13" i="4" s="1"/>
  <c r="E14" i="4" s="1"/>
  <c r="E15" i="4" s="1"/>
  <c r="E16" i="4" s="1"/>
  <c r="E17" i="4" s="1"/>
  <c r="E18" i="4" s="1"/>
  <c r="E19" i="4" s="1"/>
  <c r="F11" i="4"/>
  <c r="J12" i="4" s="1"/>
  <c r="J13" i="4" s="1"/>
  <c r="F15" i="4"/>
  <c r="J20" i="4" s="1"/>
  <c r="J21" i="4" s="1"/>
  <c r="F14" i="4"/>
  <c r="J18" i="4" s="1"/>
  <c r="J19" i="4" s="1"/>
  <c r="I6" i="2"/>
  <c r="I8" i="2"/>
  <c r="G10" i="2"/>
  <c r="G9" i="2"/>
  <c r="H9" i="2" s="1"/>
  <c r="I5" i="2"/>
  <c r="H10" i="2" l="1"/>
  <c r="H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B4" authorId="0" shapeId="0" xr:uid="{00000000-0006-0000-0100-000001000000}">
      <text>
        <r>
          <rPr>
            <sz val="9"/>
            <color indexed="81"/>
            <rFont val="Tahoma"/>
            <family val="2"/>
          </rPr>
          <t xml:space="preserve">Encodez la date de début de période de facturation.
</t>
        </r>
        <r>
          <rPr>
            <b/>
            <sz val="9"/>
            <color indexed="81"/>
            <rFont val="Tahoma"/>
            <family val="2"/>
          </rPr>
          <t>Attention !</t>
        </r>
        <r>
          <rPr>
            <sz val="9"/>
            <color indexed="81"/>
            <rFont val="Tahoma"/>
            <family val="2"/>
          </rPr>
          <t xml:space="preserve">
La date de début de période doit être postérieure à la date de fin de la période précédente.</t>
        </r>
      </text>
    </comment>
    <comment ref="C4" authorId="0" shapeId="0" xr:uid="{00000000-0006-0000-0100-000002000000}">
      <text>
        <r>
          <rPr>
            <sz val="9"/>
            <color indexed="81"/>
            <rFont val="Tahoma"/>
            <family val="2"/>
          </rPr>
          <t xml:space="preserve">Encodez la date de fin de période de facturation.
</t>
        </r>
        <r>
          <rPr>
            <b/>
            <sz val="9"/>
            <color indexed="81"/>
            <rFont val="Tahoma"/>
            <family val="2"/>
          </rPr>
          <t>Attention !</t>
        </r>
        <r>
          <rPr>
            <sz val="9"/>
            <color indexed="81"/>
            <rFont val="Tahoma"/>
            <family val="2"/>
          </rPr>
          <t xml:space="preserve">
La date de fin de période doit être postérieure à la date de début de la période.
</t>
        </r>
      </text>
    </comment>
    <comment ref="K4" authorId="0" shapeId="0" xr:uid="{00000000-0006-0000-0100-000003000000}">
      <text>
        <r>
          <rPr>
            <sz val="9"/>
            <color indexed="81"/>
            <rFont val="Tahoma"/>
            <family val="2"/>
          </rPr>
          <t xml:space="preserve">L'indicateur de production doit permettre de mettre en corrélation la consommation avec l'activité.
Il faudra donc choisir un indicateur pertinent :
- nombre de travailleurs
- tonnes produites
- heures de fonctionnement
- …
</t>
        </r>
        <r>
          <rPr>
            <b/>
            <sz val="9"/>
            <color indexed="81"/>
            <rFont val="Tahoma"/>
            <family val="2"/>
          </rPr>
          <t xml:space="preserve">Attention!
</t>
        </r>
        <r>
          <rPr>
            <sz val="9"/>
            <color indexed="81"/>
            <rFont val="Tahoma"/>
            <family val="2"/>
          </rPr>
          <t>La valeur de l'indicateur doit être relative à la même période que celle qui est concernée par la facturation de la consommation d'eau.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UWE</author>
  </authors>
  <commentList>
    <comment ref="B5" authorId="0" shapeId="0" xr:uid="{00000000-0006-0000-0200-000001000000}">
      <text>
        <r>
          <rPr>
            <sz val="9"/>
            <color indexed="81"/>
            <rFont val="Tahoma"/>
            <family val="2"/>
          </rPr>
          <t xml:space="preserve">En fonction de l'installation, une unité d'index peut correspondre à 1 m³, 10m³, 1 hectolitre (100 litres), ...
Afin de calculer correctement les consommations il est donc impératif de connaître cette valeur. Celle-ci peut être trouvée sur la facture de régularisation annuelle ou directement sur le compteur.
Par défaut nous avons fixé cette valeur à 1, mais elle peut être modifiée, pour autant qu'elle soit encodée en m³.
Par exemple, indiquez 0,1 dans la case B5 si 1 unité d'index correspond à 1 hectolitre (100 litres).
</t>
        </r>
      </text>
    </comment>
    <comment ref="A7" authorId="0" shapeId="0" xr:uid="{00000000-0006-0000-0200-000002000000}">
      <text>
        <r>
          <rPr>
            <sz val="9"/>
            <color indexed="81"/>
            <rFont val="Tahoma"/>
            <family val="2"/>
          </rPr>
          <t xml:space="preserve">Encodez la date de relevé de l'index de consommation.
</t>
        </r>
        <r>
          <rPr>
            <b/>
            <sz val="9"/>
            <color indexed="81"/>
            <rFont val="Tahoma"/>
            <family val="2"/>
          </rPr>
          <t>Attention !</t>
        </r>
        <r>
          <rPr>
            <sz val="9"/>
            <color indexed="81"/>
            <rFont val="Tahoma"/>
            <family val="2"/>
          </rPr>
          <t xml:space="preserve">
La date d'une cellule doit être postérieure à la date de la cellule qui précède.
</t>
        </r>
      </text>
    </comment>
    <comment ref="B7" authorId="0" shapeId="0" xr:uid="{00000000-0006-0000-0200-000003000000}">
      <text>
        <r>
          <rPr>
            <sz val="9"/>
            <color indexed="81"/>
            <rFont val="Tahoma"/>
            <family val="2"/>
          </rPr>
          <t xml:space="preserve">Indiquez l'index relevé sur le compteur d'eau. 
</t>
        </r>
        <r>
          <rPr>
            <b/>
            <sz val="9"/>
            <color indexed="81"/>
            <rFont val="Tahoma"/>
            <family val="2"/>
          </rPr>
          <t xml:space="preserve">Attention!
</t>
        </r>
        <r>
          <rPr>
            <sz val="9"/>
            <color indexed="81"/>
            <rFont val="Tahoma"/>
            <family val="2"/>
          </rPr>
          <t xml:space="preserve">L'index d'une cellule doit toujours être supérieur à l'index de la cellule qui précède.
</t>
        </r>
        <r>
          <rPr>
            <b/>
            <sz val="9"/>
            <color indexed="81"/>
            <rFont val="Tahoma"/>
            <family val="2"/>
          </rPr>
          <t xml:space="preserve">Remarque : </t>
        </r>
        <r>
          <rPr>
            <sz val="9"/>
            <color indexed="81"/>
            <rFont val="Tahoma"/>
            <family val="2"/>
          </rPr>
          <t xml:space="preserve">en fonction de l'installation, une unité d'index peut correspondre à différents volumes d'eau (100 litres, 1 m³, ...) . Il faut donc en tenir compte pour l'encodage.
</t>
        </r>
      </text>
    </comment>
  </commentList>
</comments>
</file>

<file path=xl/sharedStrings.xml><?xml version="1.0" encoding="utf-8"?>
<sst xmlns="http://schemas.openxmlformats.org/spreadsheetml/2006/main" count="65" uniqueCount="58">
  <si>
    <t>Tableur de suivi des consommations et coûts en eau de distribution</t>
  </si>
  <si>
    <t>Consommation
(m³)</t>
  </si>
  <si>
    <t>Durée période
(jours)</t>
  </si>
  <si>
    <t>-</t>
  </si>
  <si>
    <t>Début de
période</t>
  </si>
  <si>
    <t>Fin de
période</t>
  </si>
  <si>
    <t>TOTAL</t>
  </si>
  <si>
    <t>Consommation journalière
moyenne
(m³/jour)</t>
  </si>
  <si>
    <t>Indicateur 
(nbre trav., tonnes prod., …)</t>
  </si>
  <si>
    <t>Consommation
spécifique
(m³/indicateur)</t>
  </si>
  <si>
    <t>Suivi annuel des consommations et coûts en eau (via factures)</t>
  </si>
  <si>
    <t>Suivi des consommations en eau (via relevé de compteur)</t>
  </si>
  <si>
    <t>Date du
relevé</t>
  </si>
  <si>
    <t>Index</t>
  </si>
  <si>
    <t>Consommation depuis le dernier relevé (m³)</t>
  </si>
  <si>
    <t>Consommation journalière moyenne depuis le dernier relevé (m³/jour)</t>
  </si>
  <si>
    <t>Consommation cumulée
(m³)</t>
  </si>
  <si>
    <t>Remarques / Commentaires</t>
  </si>
  <si>
    <t>Code couleur :</t>
  </si>
  <si>
    <t>Case à encoder obligatoirement</t>
  </si>
  <si>
    <t>Case à encoder si pertinent</t>
  </si>
  <si>
    <t>Consignes pour l'encodage :</t>
  </si>
  <si>
    <t>Certaines cellules sont protégées et ne peuvent être modifées car elles contiennent des formules. Cela évite d'éventuelles erreurs de manipulation dans le fichier.</t>
  </si>
  <si>
    <t>Ces feuilles peuvent être multipliées autant de fois que nécessaire (si plusieurs compteurs d'eau par exemple).</t>
  </si>
  <si>
    <t>La feuille "suivi annuel" est utilisée pour encoder les informations reprises sur les factures.</t>
  </si>
  <si>
    <t>Pourquoi réaliser un suivi des coûts et des consommations ?</t>
  </si>
  <si>
    <t>Exemples de surcoûts engendrés par des installations défectueuses :</t>
  </si>
  <si>
    <t>Date</t>
  </si>
  <si>
    <t>Pour graphique conso journalière moyenne</t>
  </si>
  <si>
    <r>
      <t xml:space="preserve">Plus d'infos sur la tarification et le coût-vérité de l'eau sur le site : </t>
    </r>
    <r>
      <rPr>
        <b/>
        <u/>
        <sz val="11"/>
        <color theme="4"/>
        <rFont val="Calibri"/>
        <family val="2"/>
        <scheme val="minor"/>
      </rPr>
      <t xml:space="preserve">www.spge.be </t>
    </r>
  </si>
  <si>
    <t>Case contenant des résultats de calculs et ne pouvant pas être modifiée</t>
  </si>
  <si>
    <t>Voir aussi les graphiques plus bas sur la page</t>
  </si>
  <si>
    <t>Evolution
consommation
journalière moyenne
(%)</t>
  </si>
  <si>
    <t>1 unité d'index =</t>
  </si>
  <si>
    <t>m³ d'eau</t>
  </si>
  <si>
    <t>Avant de débuter les relevés, vérifiez si une unité d'index correspond bien à une consommation de 1 m³ d'eau. Le cas échéant, corrigez la valeur dans la case B5 (par défaut 1 index = 1 m³)</t>
  </si>
  <si>
    <t>Si vous utilisez un "indicateur" dans la feuille "suivi annuel", assurez-vous qu'il correspond à la même période de consommation d'eau.</t>
  </si>
  <si>
    <t>La feuille "relevé de compteur" est utilisée si un relevé du compteur est effectué de manière régulière.</t>
  </si>
  <si>
    <t xml:space="preserve">La facturation de la consommation d'eau est de type forfaitaire. L'entreprise doit donc généralement attendre la facture de régularisation annuelle pour connaître le volume d'eau effectivement consommé durant l'année écoulée.           
Les éventuels problèmes (surconsommation, fuite...) ne peuvent donc être relevés qu'en fin d'année, ce qui peut engendrer une perte financière non négligeable.          
Un relevé régulier des compteurs est une manière simple d'anticiper ces mauvaises surprises. Idéalement celui-ci est à réaliser régulièrement (tous les mois) afin de pouvoir réagir rapidement en cas d'anomalie.          
</t>
  </si>
  <si>
    <t>Coût
(€)</t>
  </si>
  <si>
    <t>Coût journalier
moyen
(€/jour)</t>
  </si>
  <si>
    <t>Coût moyen
par m³
(€/m³)</t>
  </si>
  <si>
    <t>2023-2024</t>
  </si>
  <si>
    <t>2022-2023</t>
  </si>
  <si>
    <t>2021-2022</t>
  </si>
  <si>
    <t>2020-2021</t>
  </si>
  <si>
    <t>2019-2020</t>
  </si>
  <si>
    <t>Dernière révision du fichier : janvier 2025</t>
  </si>
  <si>
    <r>
      <t xml:space="preserve">Fuite goutte à goutte d'un robinet : </t>
    </r>
    <r>
      <rPr>
        <sz val="11"/>
        <color theme="1"/>
        <rFont val="Aptos Narrow"/>
        <family val="2"/>
      </rPr>
      <t>±</t>
    </r>
    <r>
      <rPr>
        <sz val="11"/>
        <color theme="1"/>
        <rFont val="Calibri"/>
        <family val="2"/>
      </rPr>
      <t xml:space="preserve"> 4  litres/heure soit ± 200</t>
    </r>
    <r>
      <rPr>
        <sz val="11"/>
        <color theme="1"/>
        <rFont val="Calibri"/>
        <family val="2"/>
        <scheme val="minor"/>
      </rPr>
      <t xml:space="preserve"> €/an</t>
    </r>
  </si>
  <si>
    <t>Mince filet d'eau continu : ± 16 litres/heure soit ± 800 €/an</t>
  </si>
  <si>
    <t>Chasse d'eau qui fuit : ± 25 litres/heure soit ± 1.200 €/an</t>
  </si>
  <si>
    <t>2024-2025</t>
  </si>
  <si>
    <t>2025-2026</t>
  </si>
  <si>
    <t>2026-2027</t>
  </si>
  <si>
    <t>2027-2028</t>
  </si>
  <si>
    <t>2028-2029</t>
  </si>
  <si>
    <t>2029-2030</t>
  </si>
  <si>
    <t>2030-2031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</si>
</sst>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 0%"/>
  </numFmts>
  <fonts count="1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sz val="10"/>
      <name val="Arial"/>
      <family val="2"/>
    </font>
    <font>
      <sz val="11"/>
      <color rgb="FFC00000"/>
      <name val="Calibri"/>
      <family val="2"/>
      <scheme val="minor"/>
    </font>
    <font>
      <b/>
      <sz val="14"/>
      <name val="Calibri"/>
      <family val="2"/>
      <scheme val="minor"/>
    </font>
    <font>
      <b/>
      <sz val="11"/>
      <color rgb="FFC00000"/>
      <name val="Calibri"/>
      <family val="2"/>
      <scheme val="minor"/>
    </font>
    <font>
      <b/>
      <sz val="11"/>
      <color theme="3"/>
      <name val="Calibri"/>
      <family val="2"/>
      <scheme val="minor"/>
    </font>
    <font>
      <b/>
      <sz val="14"/>
      <color theme="1"/>
      <name val="Calibri"/>
      <family val="2"/>
      <scheme val="minor"/>
    </font>
    <font>
      <b/>
      <u/>
      <sz val="11"/>
      <color theme="4"/>
      <name val="Calibri"/>
      <family val="2"/>
      <scheme val="minor"/>
    </font>
    <font>
      <sz val="9"/>
      <color indexed="81"/>
      <name val="Tahoma"/>
      <family val="2"/>
    </font>
    <font>
      <b/>
      <sz val="9"/>
      <color indexed="81"/>
      <name val="Tahoma"/>
      <family val="2"/>
    </font>
    <font>
      <b/>
      <sz val="12"/>
      <color theme="3"/>
      <name val="Calibri"/>
      <family val="2"/>
      <scheme val="minor"/>
    </font>
    <font>
      <b/>
      <sz val="12"/>
      <color rgb="FFC00000"/>
      <name val="Calibri"/>
      <family val="2"/>
      <scheme val="minor"/>
    </font>
    <font>
      <b/>
      <sz val="11"/>
      <name val="Calibri"/>
      <family val="2"/>
      <scheme val="minor"/>
    </font>
    <font>
      <sz val="11"/>
      <color theme="1"/>
      <name val="Calibri"/>
      <family val="2"/>
    </font>
    <font>
      <sz val="11"/>
      <color theme="1"/>
      <name val="Aptos Narrow"/>
      <family val="2"/>
    </font>
  </fonts>
  <fills count="9">
    <fill>
      <patternFill patternType="none"/>
    </fill>
    <fill>
      <patternFill patternType="gray125"/>
    </fill>
    <fill>
      <patternFill patternType="solid">
        <fgColor theme="4" tint="0.79998168889431442"/>
        <bgColor indexed="64"/>
      </patternFill>
    </fill>
    <fill>
      <patternFill patternType="solid">
        <fgColor theme="4"/>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6" tint="0.59999389629810485"/>
        <bgColor indexed="64"/>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0" fontId="4" fillId="0" borderId="0"/>
    <xf numFmtId="0" fontId="5" fillId="0" borderId="0"/>
  </cellStyleXfs>
  <cellXfs count="102">
    <xf numFmtId="0" fontId="0" fillId="0" borderId="0" xfId="0"/>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0" borderId="16" xfId="0" applyBorder="1"/>
    <xf numFmtId="0" fontId="6" fillId="0" borderId="16" xfId="0" applyFont="1" applyBorder="1"/>
    <xf numFmtId="0" fontId="2" fillId="3" borderId="19" xfId="0" applyFont="1" applyFill="1" applyBorder="1" applyAlignment="1">
      <alignment horizontal="center" vertical="center" wrapText="1"/>
    </xf>
    <xf numFmtId="0" fontId="7" fillId="0" borderId="0" xfId="0" applyFont="1"/>
    <xf numFmtId="0" fontId="8" fillId="0" borderId="16" xfId="0" applyFont="1" applyBorder="1"/>
    <xf numFmtId="0" fontId="2" fillId="3" borderId="20" xfId="0" applyFont="1" applyFill="1" applyBorder="1" applyAlignment="1">
      <alignment horizontal="center" vertical="center"/>
    </xf>
    <xf numFmtId="16" fontId="0" fillId="0" borderId="0" xfId="0" applyNumberFormat="1"/>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2" fontId="0" fillId="0" borderId="0" xfId="0" applyNumberFormat="1" applyAlignment="1">
      <alignment horizontal="center"/>
    </xf>
    <xf numFmtId="0" fontId="6" fillId="5" borderId="16" xfId="0" applyFont="1" applyFill="1" applyBorder="1"/>
    <xf numFmtId="0" fontId="6" fillId="5" borderId="0" xfId="0" applyFont="1" applyFill="1"/>
    <xf numFmtId="0" fontId="0" fillId="5" borderId="0" xfId="0" applyFill="1"/>
    <xf numFmtId="14" fontId="0" fillId="2" borderId="0" xfId="0" applyNumberFormat="1" applyFill="1" applyAlignment="1">
      <alignment horizontal="center"/>
    </xf>
    <xf numFmtId="2" fontId="0" fillId="2" borderId="0" xfId="0" applyNumberFormat="1" applyFill="1" applyAlignment="1">
      <alignment horizontal="center"/>
    </xf>
    <xf numFmtId="0" fontId="9" fillId="6" borderId="0" xfId="0" applyFont="1" applyFill="1" applyAlignment="1">
      <alignment horizontal="center" vertical="center" wrapText="1"/>
    </xf>
    <xf numFmtId="0" fontId="0" fillId="6" borderId="9" xfId="0" applyFill="1" applyBorder="1" applyAlignment="1">
      <alignment horizontal="center" vertical="center"/>
    </xf>
    <xf numFmtId="2" fontId="0" fillId="6" borderId="9" xfId="0" applyNumberFormat="1" applyFill="1" applyBorder="1" applyAlignment="1">
      <alignment horizontal="center" vertical="center"/>
    </xf>
    <xf numFmtId="0" fontId="0" fillId="6" borderId="4" xfId="0" applyFill="1" applyBorder="1" applyAlignment="1">
      <alignment horizontal="center" vertical="center"/>
    </xf>
    <xf numFmtId="2" fontId="0" fillId="6" borderId="4" xfId="0" applyNumberFormat="1" applyFill="1" applyBorder="1" applyAlignment="1">
      <alignment horizontal="center" vertical="center"/>
    </xf>
    <xf numFmtId="0" fontId="0" fillId="6" borderId="14" xfId="0" applyFill="1" applyBorder="1" applyAlignment="1">
      <alignment horizontal="center" vertical="center"/>
    </xf>
    <xf numFmtId="2" fontId="0" fillId="6" borderId="14" xfId="0" applyNumberFormat="1" applyFill="1" applyBorder="1" applyAlignment="1">
      <alignment horizontal="center" vertical="center"/>
    </xf>
    <xf numFmtId="2" fontId="0" fillId="6" borderId="12" xfId="0" applyNumberFormat="1" applyFill="1" applyBorder="1" applyAlignment="1">
      <alignment horizontal="center" vertical="center"/>
    </xf>
    <xf numFmtId="2" fontId="0" fillId="6" borderId="15" xfId="0" applyNumberFormat="1" applyFill="1" applyBorder="1" applyAlignment="1">
      <alignment horizontal="center" vertical="center"/>
    </xf>
    <xf numFmtId="0" fontId="0" fillId="6" borderId="9" xfId="0" quotePrefix="1" applyFill="1" applyBorder="1" applyAlignment="1">
      <alignment horizontal="center" vertical="center"/>
    </xf>
    <xf numFmtId="2" fontId="0" fillId="6" borderId="9" xfId="0" quotePrefix="1" applyNumberFormat="1" applyFill="1" applyBorder="1" applyAlignment="1">
      <alignment horizontal="center" vertical="center"/>
    </xf>
    <xf numFmtId="2" fontId="3" fillId="6" borderId="21" xfId="0" applyNumberFormat="1" applyFont="1" applyFill="1" applyBorder="1" applyAlignment="1">
      <alignment horizontal="center" vertical="center"/>
    </xf>
    <xf numFmtId="0" fontId="0" fillId="6" borderId="16" xfId="0" applyFill="1" applyBorder="1" applyAlignment="1">
      <alignment horizontal="left"/>
    </xf>
    <xf numFmtId="0" fontId="0" fillId="6" borderId="27" xfId="0" applyFill="1" applyBorder="1" applyAlignment="1">
      <alignment horizontal="left"/>
    </xf>
    <xf numFmtId="0" fontId="0" fillId="6" borderId="28" xfId="0" applyFill="1" applyBorder="1" applyAlignment="1">
      <alignment horizontal="left"/>
    </xf>
    <xf numFmtId="0" fontId="10" fillId="5" borderId="22" xfId="0" applyFont="1" applyFill="1" applyBorder="1"/>
    <xf numFmtId="0" fontId="0" fillId="5" borderId="23" xfId="0" applyFill="1" applyBorder="1"/>
    <xf numFmtId="0" fontId="0" fillId="5" borderId="24" xfId="0" applyFill="1" applyBorder="1"/>
    <xf numFmtId="0" fontId="8" fillId="5" borderId="27" xfId="0" applyFont="1" applyFill="1" applyBorder="1"/>
    <xf numFmtId="0" fontId="0" fillId="5" borderId="26" xfId="0" applyFill="1" applyBorder="1"/>
    <xf numFmtId="0" fontId="0" fillId="5" borderId="25" xfId="0" applyFill="1" applyBorder="1"/>
    <xf numFmtId="0" fontId="14" fillId="5" borderId="25" xfId="0" applyFont="1" applyFill="1" applyBorder="1" applyAlignment="1">
      <alignment vertical="center"/>
    </xf>
    <xf numFmtId="0" fontId="14" fillId="5" borderId="25" xfId="0" applyFont="1" applyFill="1" applyBorder="1"/>
    <xf numFmtId="0" fontId="0" fillId="5" borderId="27" xfId="0" applyFill="1" applyBorder="1"/>
    <xf numFmtId="0" fontId="0" fillId="5" borderId="16" xfId="0" applyFill="1" applyBorder="1"/>
    <xf numFmtId="0" fontId="0" fillId="5" borderId="28" xfId="0" applyFill="1" applyBorder="1"/>
    <xf numFmtId="0" fontId="2" fillId="3" borderId="4" xfId="0" applyFont="1" applyFill="1" applyBorder="1" applyAlignment="1">
      <alignment horizontal="left"/>
    </xf>
    <xf numFmtId="0" fontId="2" fillId="3" borderId="29" xfId="0" applyFont="1" applyFill="1" applyBorder="1" applyAlignment="1">
      <alignment horizontal="left"/>
    </xf>
    <xf numFmtId="0" fontId="2" fillId="3" borderId="30" xfId="0" applyFont="1" applyFill="1" applyBorder="1" applyAlignment="1">
      <alignment horizontal="left"/>
    </xf>
    <xf numFmtId="0" fontId="15" fillId="4" borderId="0" xfId="0" applyFont="1" applyFill="1" applyAlignment="1">
      <alignment horizontal="center" vertical="center"/>
    </xf>
    <xf numFmtId="0" fontId="0" fillId="7" borderId="25" xfId="0" applyFill="1" applyBorder="1" applyAlignment="1">
      <alignment horizontal="left"/>
    </xf>
    <xf numFmtId="0" fontId="0" fillId="7" borderId="0" xfId="0" applyFill="1" applyAlignment="1">
      <alignment horizontal="left"/>
    </xf>
    <xf numFmtId="0" fontId="0" fillId="7" borderId="26" xfId="0" applyFill="1" applyBorder="1" applyAlignment="1">
      <alignment horizontal="left"/>
    </xf>
    <xf numFmtId="0" fontId="0" fillId="8" borderId="25" xfId="0" applyFill="1" applyBorder="1" applyAlignment="1">
      <alignment horizontal="left"/>
    </xf>
    <xf numFmtId="0" fontId="0" fillId="8" borderId="0" xfId="0" applyFill="1" applyAlignment="1">
      <alignment horizontal="left"/>
    </xf>
    <xf numFmtId="0" fontId="0" fillId="8" borderId="26" xfId="0" applyFill="1" applyBorder="1" applyAlignment="1">
      <alignment horizontal="left"/>
    </xf>
    <xf numFmtId="0" fontId="2" fillId="3" borderId="2"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3" fillId="6" borderId="33" xfId="0" applyFont="1" applyFill="1" applyBorder="1" applyAlignment="1">
      <alignment horizontal="center" vertical="center"/>
    </xf>
    <xf numFmtId="164" fontId="0" fillId="6" borderId="4" xfId="1" applyNumberFormat="1" applyFont="1" applyFill="1" applyBorder="1" applyAlignment="1">
      <alignment horizontal="center" vertical="center"/>
    </xf>
    <xf numFmtId="0" fontId="0" fillId="0" borderId="33" xfId="0" applyBorder="1" applyAlignment="1">
      <alignment horizontal="center" vertical="center"/>
    </xf>
    <xf numFmtId="164" fontId="0" fillId="6" borderId="14" xfId="1" applyNumberFormat="1" applyFont="1" applyFill="1" applyBorder="1" applyAlignment="1">
      <alignment horizontal="center" vertical="center"/>
    </xf>
    <xf numFmtId="164" fontId="0" fillId="6" borderId="9" xfId="1" quotePrefix="1" applyNumberFormat="1" applyFont="1" applyFill="1" applyBorder="1" applyAlignment="1">
      <alignment horizontal="center" vertical="center"/>
    </xf>
    <xf numFmtId="2" fontId="0" fillId="6" borderId="10" xfId="0" applyNumberFormat="1" applyFill="1" applyBorder="1" applyAlignment="1">
      <alignment horizontal="center" vertical="center"/>
    </xf>
    <xf numFmtId="0" fontId="8" fillId="0" borderId="0" xfId="0" applyFont="1"/>
    <xf numFmtId="0" fontId="6" fillId="0" borderId="0" xfId="0" applyFont="1"/>
    <xf numFmtId="0" fontId="6" fillId="0" borderId="0" xfId="0" applyFont="1" applyAlignment="1">
      <alignment horizontal="left" vertical="top" wrapText="1"/>
    </xf>
    <xf numFmtId="2" fontId="0" fillId="0" borderId="0" xfId="0" applyNumberFormat="1"/>
    <xf numFmtId="0" fontId="2" fillId="3" borderId="1" xfId="0" applyFont="1" applyFill="1" applyBorder="1" applyAlignment="1">
      <alignment horizontal="center" vertical="center" wrapText="1"/>
    </xf>
    <xf numFmtId="14" fontId="0" fillId="7" borderId="8" xfId="0" applyNumberFormat="1" applyFill="1" applyBorder="1" applyAlignment="1" applyProtection="1">
      <alignment horizontal="center" vertical="center"/>
      <protection locked="0"/>
    </xf>
    <xf numFmtId="14" fontId="0" fillId="7" borderId="9" xfId="0" applyNumberFormat="1" applyFill="1" applyBorder="1" applyAlignment="1" applyProtection="1">
      <alignment horizontal="center" vertical="center"/>
      <protection locked="0"/>
    </xf>
    <xf numFmtId="0" fontId="0" fillId="7" borderId="9" xfId="0" applyFill="1" applyBorder="1" applyAlignment="1" applyProtection="1">
      <alignment horizontal="center" vertical="center"/>
      <protection locked="0"/>
    </xf>
    <xf numFmtId="2" fontId="0" fillId="7" borderId="9" xfId="0" applyNumberFormat="1" applyFill="1" applyBorder="1" applyAlignment="1" applyProtection="1">
      <alignment horizontal="center" vertical="center"/>
      <protection locked="0"/>
    </xf>
    <xf numFmtId="14" fontId="0" fillId="7" borderId="11" xfId="0" applyNumberFormat="1" applyFill="1" applyBorder="1" applyAlignment="1" applyProtection="1">
      <alignment horizontal="center" vertical="center"/>
      <protection locked="0"/>
    </xf>
    <xf numFmtId="14" fontId="0" fillId="7" borderId="4" xfId="0" applyNumberFormat="1" applyFill="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2" fontId="0" fillId="7" borderId="4" xfId="0" applyNumberFormat="1" applyFill="1" applyBorder="1" applyAlignment="1" applyProtection="1">
      <alignment horizontal="center" vertical="center"/>
      <protection locked="0"/>
    </xf>
    <xf numFmtId="0" fontId="0" fillId="7" borderId="11" xfId="0" applyFill="1" applyBorder="1" applyAlignment="1" applyProtection="1">
      <alignment horizontal="center" vertical="center"/>
      <protection locked="0"/>
    </xf>
    <xf numFmtId="0" fontId="0" fillId="7" borderId="13" xfId="0" applyFill="1" applyBorder="1" applyAlignment="1" applyProtection="1">
      <alignment horizontal="center" vertical="center"/>
      <protection locked="0"/>
    </xf>
    <xf numFmtId="0" fontId="0" fillId="7" borderId="14" xfId="0" applyFill="1" applyBorder="1" applyAlignment="1" applyProtection="1">
      <alignment horizontal="center" vertical="center"/>
      <protection locked="0"/>
    </xf>
    <xf numFmtId="2" fontId="0" fillId="7" borderId="14" xfId="0" applyNumberFormat="1" applyFill="1" applyBorder="1" applyAlignment="1" applyProtection="1">
      <alignment horizontal="center" vertical="center"/>
      <protection locked="0"/>
    </xf>
    <xf numFmtId="1" fontId="0" fillId="8" borderId="8" xfId="0" applyNumberFormat="1" applyFill="1" applyBorder="1" applyAlignment="1" applyProtection="1">
      <alignment horizontal="center" vertical="center"/>
      <protection locked="0"/>
    </xf>
    <xf numFmtId="1" fontId="0" fillId="8" borderId="11" xfId="0" applyNumberFormat="1" applyFill="1" applyBorder="1" applyAlignment="1" applyProtection="1">
      <alignment horizontal="center" vertical="center"/>
      <protection locked="0"/>
    </xf>
    <xf numFmtId="1" fontId="0" fillId="8" borderId="13" xfId="0" applyNumberFormat="1" applyFill="1" applyBorder="1" applyAlignment="1" applyProtection="1">
      <alignment horizontal="center" vertical="center"/>
      <protection locked="0"/>
    </xf>
    <xf numFmtId="0" fontId="16" fillId="7" borderId="3" xfId="0" applyFont="1" applyFill="1" applyBorder="1" applyAlignment="1" applyProtection="1">
      <alignment horizontal="center"/>
      <protection locked="0"/>
    </xf>
    <xf numFmtId="2" fontId="0" fillId="0" borderId="10" xfId="0" applyNumberFormat="1" applyBorder="1" applyAlignment="1" applyProtection="1">
      <alignment horizontal="center" vertical="center"/>
      <protection locked="0"/>
    </xf>
    <xf numFmtId="2" fontId="0" fillId="0" borderId="12" xfId="0" applyNumberFormat="1" applyBorder="1" applyAlignment="1" applyProtection="1">
      <alignment horizontal="center" vertical="center"/>
      <protection locked="0"/>
    </xf>
    <xf numFmtId="2" fontId="0" fillId="0" borderId="15" xfId="0" applyNumberFormat="1" applyBorder="1" applyAlignment="1" applyProtection="1">
      <alignment horizontal="center" vertical="center"/>
      <protection locked="0"/>
    </xf>
    <xf numFmtId="0" fontId="0" fillId="5" borderId="25" xfId="0" applyFill="1" applyBorder="1" applyAlignment="1">
      <alignment horizontal="left" wrapText="1"/>
    </xf>
    <xf numFmtId="0" fontId="0" fillId="5" borderId="0" xfId="0" applyFill="1" applyAlignment="1">
      <alignment horizontal="left" wrapText="1"/>
    </xf>
    <xf numFmtId="0" fontId="0" fillId="5" borderId="26" xfId="0" applyFill="1" applyBorder="1" applyAlignment="1">
      <alignment horizontal="left" wrapText="1"/>
    </xf>
    <xf numFmtId="0" fontId="0" fillId="5" borderId="25" xfId="0" applyFill="1" applyBorder="1" applyAlignment="1">
      <alignment horizontal="left" vertical="top" wrapText="1"/>
    </xf>
    <xf numFmtId="0" fontId="0" fillId="5" borderId="0" xfId="0" applyFill="1" applyAlignment="1">
      <alignment horizontal="left" vertical="top" wrapText="1"/>
    </xf>
    <xf numFmtId="0" fontId="0" fillId="5" borderId="26" xfId="0" applyFill="1" applyBorder="1" applyAlignment="1">
      <alignment horizontal="left" vertical="top" wrapText="1"/>
    </xf>
    <xf numFmtId="0" fontId="0" fillId="5" borderId="25" xfId="0" applyFill="1" applyBorder="1" applyAlignment="1">
      <alignment horizontal="left"/>
    </xf>
    <xf numFmtId="0" fontId="0" fillId="5" borderId="0" xfId="0" applyFill="1" applyAlignment="1">
      <alignment horizontal="left"/>
    </xf>
    <xf numFmtId="0" fontId="0" fillId="5" borderId="26" xfId="0" applyFill="1" applyBorder="1" applyAlignment="1">
      <alignment horizontal="left"/>
    </xf>
    <xf numFmtId="0" fontId="8" fillId="0" borderId="0" xfId="0" applyFont="1"/>
  </cellXfs>
  <cellStyles count="4">
    <cellStyle name="Normal" xfId="0" builtinId="0"/>
    <cellStyle name="Normal 2" xfId="2" xr:uid="{00000000-0005-0000-0000-000001000000}"/>
    <cellStyle name="Normal 3" xfId="3" xr:uid="{00000000-0005-0000-0000-000002000000}"/>
    <cellStyle name="Pourcentage" xfId="1" builtinId="5"/>
  </cellStyles>
  <dxfs count="3">
    <dxf>
      <font>
        <b/>
        <i val="0"/>
        <color rgb="FFC00000"/>
      </font>
      <fill>
        <patternFill>
          <bgColor theme="5" tint="0.59996337778862885"/>
        </patternFill>
      </fill>
    </dxf>
    <dxf>
      <font>
        <b/>
        <i val="0"/>
        <color rgb="FFC00000"/>
      </font>
      <fill>
        <patternFill>
          <bgColor theme="5" tint="0.59996337778862885"/>
        </patternFill>
      </fill>
    </dxf>
    <dxf>
      <font>
        <b/>
        <i val="0"/>
        <color rgb="FFC00000"/>
      </font>
      <fill>
        <patternFill>
          <bgColor theme="5"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Evolution de la consommation et du coût annuel</a:t>
            </a:r>
          </a:p>
        </c:rich>
      </c:tx>
      <c:overlay val="0"/>
    </c:title>
    <c:autoTitleDeleted val="0"/>
    <c:plotArea>
      <c:layout>
        <c:manualLayout>
          <c:layoutTarget val="inner"/>
          <c:xMode val="edge"/>
          <c:yMode val="edge"/>
          <c:x val="0.14714439809027793"/>
          <c:y val="0.13345308641975309"/>
          <c:w val="0.71261243751168701"/>
          <c:h val="0.60010987654320991"/>
        </c:manualLayout>
      </c:layout>
      <c:barChart>
        <c:barDir val="col"/>
        <c:grouping val="clustered"/>
        <c:varyColors val="0"/>
        <c:ser>
          <c:idx val="0"/>
          <c:order val="0"/>
          <c:tx>
            <c:v>Consommation</c:v>
          </c:tx>
          <c:invertIfNegative val="0"/>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annuel'!$D$5:$D$16</c:f>
              <c:numCache>
                <c:formatCode>General</c:formatCode>
                <c:ptCount val="12"/>
              </c:numCache>
            </c:numRef>
          </c:val>
          <c:extLst>
            <c:ext xmlns:c16="http://schemas.microsoft.com/office/drawing/2014/chart" uri="{C3380CC4-5D6E-409C-BE32-E72D297353CC}">
              <c16:uniqueId val="{00000000-9967-4EA6-8664-F452ACE2BC27}"/>
            </c:ext>
          </c:extLst>
        </c:ser>
        <c:dLbls>
          <c:showLegendKey val="0"/>
          <c:showVal val="0"/>
          <c:showCatName val="0"/>
          <c:showSerName val="0"/>
          <c:showPercent val="0"/>
          <c:showBubbleSize val="0"/>
        </c:dLbls>
        <c:gapWidth val="150"/>
        <c:axId val="117346304"/>
        <c:axId val="79219520"/>
      </c:barChart>
      <c:lineChart>
        <c:grouping val="standard"/>
        <c:varyColors val="0"/>
        <c:ser>
          <c:idx val="1"/>
          <c:order val="1"/>
          <c:tx>
            <c:v>Coût</c:v>
          </c:tx>
          <c:spPr>
            <a:ln w="34925">
              <a:solidFill>
                <a:schemeClr val="accent2"/>
              </a:solidFill>
            </a:ln>
          </c:spPr>
          <c:marker>
            <c:symbol val="none"/>
          </c:marker>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annuel'!$E$5:$E$16</c:f>
              <c:numCache>
                <c:formatCode>0.00</c:formatCode>
                <c:ptCount val="12"/>
              </c:numCache>
            </c:numRef>
          </c:val>
          <c:smooth val="0"/>
          <c:extLst>
            <c:ext xmlns:c16="http://schemas.microsoft.com/office/drawing/2014/chart" uri="{C3380CC4-5D6E-409C-BE32-E72D297353CC}">
              <c16:uniqueId val="{00000001-9967-4EA6-8664-F452ACE2BC27}"/>
            </c:ext>
          </c:extLst>
        </c:ser>
        <c:dLbls>
          <c:showLegendKey val="0"/>
          <c:showVal val="0"/>
          <c:showCatName val="0"/>
          <c:showSerName val="0"/>
          <c:showPercent val="0"/>
          <c:showBubbleSize val="0"/>
        </c:dLbls>
        <c:marker val="1"/>
        <c:smooth val="0"/>
        <c:axId val="117347328"/>
        <c:axId val="79220096"/>
      </c:lineChart>
      <c:catAx>
        <c:axId val="117346304"/>
        <c:scaling>
          <c:orientation val="minMax"/>
        </c:scaling>
        <c:delete val="0"/>
        <c:axPos val="b"/>
        <c:numFmt formatCode="General" sourceLinked="0"/>
        <c:majorTickMark val="out"/>
        <c:minorTickMark val="none"/>
        <c:tickLblPos val="nextTo"/>
        <c:crossAx val="79219520"/>
        <c:crosses val="autoZero"/>
        <c:auto val="1"/>
        <c:lblAlgn val="ctr"/>
        <c:lblOffset val="100"/>
        <c:noMultiLvlLbl val="0"/>
      </c:catAx>
      <c:valAx>
        <c:axId val="79219520"/>
        <c:scaling>
          <c:orientation val="minMax"/>
        </c:scaling>
        <c:delete val="0"/>
        <c:axPos val="l"/>
        <c:majorGridlines/>
        <c:title>
          <c:tx>
            <c:rich>
              <a:bodyPr rot="-5400000" vert="horz"/>
              <a:lstStyle/>
              <a:p>
                <a:pPr>
                  <a:defRPr/>
                </a:pPr>
                <a:r>
                  <a:rPr lang="en-US"/>
                  <a:t>Consommation (m³)</a:t>
                </a:r>
              </a:p>
            </c:rich>
          </c:tx>
          <c:layout>
            <c:manualLayout>
              <c:xMode val="edge"/>
              <c:yMode val="edge"/>
              <c:x val="1.7525740740740741E-2"/>
              <c:y val="0.25858888888888887"/>
            </c:manualLayout>
          </c:layout>
          <c:overlay val="0"/>
        </c:title>
        <c:numFmt formatCode="General" sourceLinked="1"/>
        <c:majorTickMark val="out"/>
        <c:minorTickMark val="none"/>
        <c:tickLblPos val="nextTo"/>
        <c:crossAx val="117346304"/>
        <c:crosses val="autoZero"/>
        <c:crossBetween val="between"/>
      </c:valAx>
      <c:valAx>
        <c:axId val="79220096"/>
        <c:scaling>
          <c:orientation val="minMax"/>
        </c:scaling>
        <c:delete val="0"/>
        <c:axPos val="r"/>
        <c:title>
          <c:tx>
            <c:rich>
              <a:bodyPr rot="-5400000" vert="horz"/>
              <a:lstStyle/>
              <a:p>
                <a:pPr>
                  <a:defRPr/>
                </a:pPr>
                <a:r>
                  <a:rPr lang="en-US"/>
                  <a:t>Coüt (€)</a:t>
                </a:r>
              </a:p>
            </c:rich>
          </c:tx>
          <c:overlay val="0"/>
        </c:title>
        <c:numFmt formatCode="0" sourceLinked="0"/>
        <c:majorTickMark val="out"/>
        <c:minorTickMark val="none"/>
        <c:tickLblPos val="nextTo"/>
        <c:crossAx val="117347328"/>
        <c:crosses val="max"/>
        <c:crossBetween val="between"/>
      </c:valAx>
      <c:catAx>
        <c:axId val="117347328"/>
        <c:scaling>
          <c:orientation val="minMax"/>
        </c:scaling>
        <c:delete val="1"/>
        <c:axPos val="b"/>
        <c:numFmt formatCode="General" sourceLinked="1"/>
        <c:majorTickMark val="out"/>
        <c:minorTickMark val="none"/>
        <c:tickLblPos val="nextTo"/>
        <c:crossAx val="79220096"/>
        <c:crosses val="autoZero"/>
        <c:auto val="1"/>
        <c:lblAlgn val="ctr"/>
        <c:lblOffset val="100"/>
        <c:noMultiLvlLbl val="0"/>
      </c:catAx>
    </c:plotArea>
    <c:legend>
      <c:legendPos val="b"/>
      <c:layout>
        <c:manualLayout>
          <c:xMode val="edge"/>
          <c:yMode val="edge"/>
          <c:x val="0.28466629629629631"/>
          <c:y val="0.91415308641975312"/>
          <c:w val="0.43066754155730536"/>
          <c:h val="6.9828302712160978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sz="1200"/>
            </a:pPr>
            <a:r>
              <a:rPr lang="en-US" sz="1200"/>
              <a:t>Evolution de la consommation et du coût journalier moyen</a:t>
            </a:r>
          </a:p>
        </c:rich>
      </c:tx>
      <c:overlay val="0"/>
    </c:title>
    <c:autoTitleDeleted val="0"/>
    <c:plotArea>
      <c:layout>
        <c:manualLayout>
          <c:layoutTarget val="inner"/>
          <c:xMode val="edge"/>
          <c:yMode val="edge"/>
          <c:x val="0.12626129629629629"/>
          <c:y val="0.13622129629629628"/>
          <c:w val="0.73336629629629635"/>
          <c:h val="0.59173302469135791"/>
        </c:manualLayout>
      </c:layout>
      <c:barChart>
        <c:barDir val="col"/>
        <c:grouping val="clustered"/>
        <c:varyColors val="0"/>
        <c:ser>
          <c:idx val="0"/>
          <c:order val="0"/>
          <c:tx>
            <c:v>Consommation journalière moyenne</c:v>
          </c:tx>
          <c:invertIfNegative val="0"/>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annuel'!$G$5:$G$16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135-47F7-91BC-65CEB681CB2C}"/>
            </c:ext>
          </c:extLst>
        </c:ser>
        <c:dLbls>
          <c:showLegendKey val="0"/>
          <c:showVal val="0"/>
          <c:showCatName val="0"/>
          <c:showSerName val="0"/>
          <c:showPercent val="0"/>
          <c:showBubbleSize val="0"/>
        </c:dLbls>
        <c:gapWidth val="150"/>
        <c:axId val="117347840"/>
        <c:axId val="79221248"/>
      </c:barChart>
      <c:lineChart>
        <c:grouping val="standard"/>
        <c:varyColors val="0"/>
        <c:ser>
          <c:idx val="1"/>
          <c:order val="1"/>
          <c:tx>
            <c:v>Coût journalier moyen</c:v>
          </c:tx>
          <c:spPr>
            <a:ln w="34925">
              <a:solidFill>
                <a:schemeClr val="accent6"/>
              </a:solidFill>
            </a:ln>
          </c:spPr>
          <c:marker>
            <c:symbol val="none"/>
          </c:marker>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annuel'!$I$5:$I$16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135-47F7-91BC-65CEB681CB2C}"/>
            </c:ext>
          </c:extLst>
        </c:ser>
        <c:dLbls>
          <c:showLegendKey val="0"/>
          <c:showVal val="0"/>
          <c:showCatName val="0"/>
          <c:showSerName val="0"/>
          <c:showPercent val="0"/>
          <c:showBubbleSize val="0"/>
        </c:dLbls>
        <c:marker val="1"/>
        <c:smooth val="0"/>
        <c:axId val="117348864"/>
        <c:axId val="79221824"/>
      </c:lineChart>
      <c:catAx>
        <c:axId val="117347840"/>
        <c:scaling>
          <c:orientation val="minMax"/>
        </c:scaling>
        <c:delete val="0"/>
        <c:axPos val="b"/>
        <c:numFmt formatCode="General" sourceLinked="0"/>
        <c:majorTickMark val="out"/>
        <c:minorTickMark val="none"/>
        <c:tickLblPos val="nextTo"/>
        <c:crossAx val="79221248"/>
        <c:crosses val="autoZero"/>
        <c:auto val="1"/>
        <c:lblAlgn val="ctr"/>
        <c:lblOffset val="100"/>
        <c:noMultiLvlLbl val="0"/>
      </c:catAx>
      <c:valAx>
        <c:axId val="79221248"/>
        <c:scaling>
          <c:orientation val="minMax"/>
        </c:scaling>
        <c:delete val="0"/>
        <c:axPos val="l"/>
        <c:majorGridlines/>
        <c:title>
          <c:tx>
            <c:rich>
              <a:bodyPr rot="-5400000" vert="horz"/>
              <a:lstStyle/>
              <a:p>
                <a:pPr>
                  <a:defRPr/>
                </a:pPr>
                <a:r>
                  <a:rPr lang="en-US"/>
                  <a:t>Consommation journalière moyenne (m³/j)</a:t>
                </a:r>
              </a:p>
            </c:rich>
          </c:tx>
          <c:layout>
            <c:manualLayout>
              <c:xMode val="edge"/>
              <c:yMode val="edge"/>
              <c:x val="2.0722222222222222E-2"/>
              <c:y val="0.1300425925925926"/>
            </c:manualLayout>
          </c:layout>
          <c:overlay val="0"/>
        </c:title>
        <c:numFmt formatCode="0.0" sourceLinked="0"/>
        <c:majorTickMark val="out"/>
        <c:minorTickMark val="none"/>
        <c:tickLblPos val="nextTo"/>
        <c:crossAx val="117347840"/>
        <c:crosses val="autoZero"/>
        <c:crossBetween val="between"/>
      </c:valAx>
      <c:valAx>
        <c:axId val="79221824"/>
        <c:scaling>
          <c:orientation val="minMax"/>
        </c:scaling>
        <c:delete val="0"/>
        <c:axPos val="r"/>
        <c:title>
          <c:tx>
            <c:rich>
              <a:bodyPr rot="-5400000" vert="horz"/>
              <a:lstStyle/>
              <a:p>
                <a:pPr>
                  <a:defRPr/>
                </a:pPr>
                <a:r>
                  <a:rPr lang="en-US"/>
                  <a:t>Coût journalier moyen (€/j)</a:t>
                </a:r>
              </a:p>
            </c:rich>
          </c:tx>
          <c:layout>
            <c:manualLayout>
              <c:xMode val="edge"/>
              <c:yMode val="edge"/>
              <c:x val="0.93661555555555553"/>
              <c:y val="0.18704876543209878"/>
            </c:manualLayout>
          </c:layout>
          <c:overlay val="0"/>
        </c:title>
        <c:numFmt formatCode="0.0" sourceLinked="0"/>
        <c:majorTickMark val="out"/>
        <c:minorTickMark val="none"/>
        <c:tickLblPos val="nextTo"/>
        <c:crossAx val="117348864"/>
        <c:crosses val="max"/>
        <c:crossBetween val="between"/>
      </c:valAx>
      <c:catAx>
        <c:axId val="117348864"/>
        <c:scaling>
          <c:orientation val="minMax"/>
        </c:scaling>
        <c:delete val="1"/>
        <c:axPos val="b"/>
        <c:numFmt formatCode="General" sourceLinked="1"/>
        <c:majorTickMark val="out"/>
        <c:minorTickMark val="none"/>
        <c:tickLblPos val="nextTo"/>
        <c:crossAx val="79221824"/>
        <c:crosses val="autoZero"/>
        <c:auto val="1"/>
        <c:lblAlgn val="ctr"/>
        <c:lblOffset val="100"/>
        <c:noMultiLvlLbl val="0"/>
      </c:catAx>
    </c:plotArea>
    <c:legend>
      <c:legendPos val="b"/>
      <c:layout>
        <c:manualLayout>
          <c:xMode val="edge"/>
          <c:yMode val="edge"/>
          <c:x val="0.05"/>
          <c:y val="0.90952345679012347"/>
          <c:w val="0.9"/>
          <c:h val="7.4457932341790614E-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2"/>
    </mc:Choice>
    <mc:Fallback>
      <c:style val="22"/>
    </mc:Fallback>
  </mc:AlternateContent>
  <c:chart>
    <c:title>
      <c:tx>
        <c:rich>
          <a:bodyPr/>
          <a:lstStyle/>
          <a:p>
            <a:pPr>
              <a:defRPr sz="1200"/>
            </a:pPr>
            <a:r>
              <a:rPr lang="en-US" sz="1200"/>
              <a:t>Evolution de la consommation spécifique</a:t>
            </a:r>
          </a:p>
        </c:rich>
      </c:tx>
      <c:overlay val="0"/>
    </c:title>
    <c:autoTitleDeleted val="0"/>
    <c:plotArea>
      <c:layout/>
      <c:barChart>
        <c:barDir val="col"/>
        <c:grouping val="clustered"/>
        <c:varyColors val="0"/>
        <c:ser>
          <c:idx val="0"/>
          <c:order val="0"/>
          <c:invertIfNegative val="0"/>
          <c:cat>
            <c:strRef>
              <c:f>'Suivi annuel'!$A$5:$A$16</c:f>
              <c:strCache>
                <c:ptCount val="12"/>
                <c:pt idx="0">
                  <c:v>2019-2020</c:v>
                </c:pt>
                <c:pt idx="1">
                  <c:v>2020-2021</c:v>
                </c:pt>
                <c:pt idx="2">
                  <c:v>2021-2022</c:v>
                </c:pt>
                <c:pt idx="3">
                  <c:v>2022-2023</c:v>
                </c:pt>
                <c:pt idx="4">
                  <c:v>2023-2024</c:v>
                </c:pt>
                <c:pt idx="5">
                  <c:v>2024-2025</c:v>
                </c:pt>
                <c:pt idx="6">
                  <c:v>2025-2026</c:v>
                </c:pt>
                <c:pt idx="7">
                  <c:v>2026-2027</c:v>
                </c:pt>
                <c:pt idx="8">
                  <c:v>2027-2028</c:v>
                </c:pt>
                <c:pt idx="9">
                  <c:v>2028-2029</c:v>
                </c:pt>
                <c:pt idx="10">
                  <c:v>2029-2030</c:v>
                </c:pt>
                <c:pt idx="11">
                  <c:v>2030-2031</c:v>
                </c:pt>
              </c:strCache>
            </c:strRef>
          </c:cat>
          <c:val>
            <c:numRef>
              <c:f>'Suivi annuel'!$L$5:$L$16</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8C6C-4686-9CA2-EB66D7C93BA0}"/>
            </c:ext>
          </c:extLst>
        </c:ser>
        <c:dLbls>
          <c:showLegendKey val="0"/>
          <c:showVal val="0"/>
          <c:showCatName val="0"/>
          <c:showSerName val="0"/>
          <c:showPercent val="0"/>
          <c:showBubbleSize val="0"/>
        </c:dLbls>
        <c:gapWidth val="150"/>
        <c:axId val="117349888"/>
        <c:axId val="79223552"/>
      </c:barChart>
      <c:catAx>
        <c:axId val="117349888"/>
        <c:scaling>
          <c:orientation val="minMax"/>
        </c:scaling>
        <c:delete val="0"/>
        <c:axPos val="b"/>
        <c:numFmt formatCode="General" sourceLinked="0"/>
        <c:majorTickMark val="out"/>
        <c:minorTickMark val="none"/>
        <c:tickLblPos val="nextTo"/>
        <c:crossAx val="79223552"/>
        <c:crosses val="autoZero"/>
        <c:auto val="1"/>
        <c:lblAlgn val="ctr"/>
        <c:lblOffset val="100"/>
        <c:noMultiLvlLbl val="0"/>
      </c:catAx>
      <c:valAx>
        <c:axId val="79223552"/>
        <c:scaling>
          <c:orientation val="minMax"/>
        </c:scaling>
        <c:delete val="0"/>
        <c:axPos val="l"/>
        <c:majorGridlines/>
        <c:title>
          <c:tx>
            <c:rich>
              <a:bodyPr rot="-5400000" vert="horz"/>
              <a:lstStyle/>
              <a:p>
                <a:pPr>
                  <a:defRPr/>
                </a:pPr>
                <a:r>
                  <a:rPr lang="en-US"/>
                  <a:t>Consommation spécifique (m³/indicateur)</a:t>
                </a:r>
              </a:p>
            </c:rich>
          </c:tx>
          <c:overlay val="0"/>
        </c:title>
        <c:numFmt formatCode="0.0" sourceLinked="0"/>
        <c:majorTickMark val="out"/>
        <c:minorTickMark val="none"/>
        <c:tickLblPos val="nextTo"/>
        <c:crossAx val="117349888"/>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200"/>
            </a:pPr>
            <a:r>
              <a:rPr lang="en-US" sz="1200"/>
              <a:t>Evolution de la consommation cumulée </a:t>
            </a:r>
          </a:p>
        </c:rich>
      </c:tx>
      <c:overlay val="0"/>
    </c:title>
    <c:autoTitleDeleted val="0"/>
    <c:plotArea>
      <c:layout/>
      <c:lineChart>
        <c:grouping val="standard"/>
        <c:varyColors val="0"/>
        <c:ser>
          <c:idx val="0"/>
          <c:order val="0"/>
          <c:tx>
            <c:v>Consommation cumulée</c:v>
          </c:tx>
          <c:marker>
            <c:symbol val="none"/>
          </c:marker>
          <c:cat>
            <c:numRef>
              <c:f>'Relevé de compteur'!$A$8:$A$65</c:f>
              <c:numCache>
                <c:formatCode>m/d/yyyy</c:formatCode>
                <c:ptCount val="58"/>
              </c:numCache>
            </c:numRef>
          </c:cat>
          <c:val>
            <c:numRef>
              <c:f>'Relevé de compteur'!$E$8:$E$65</c:f>
              <c:numCache>
                <c:formatCode>0.00</c:formatCode>
                <c:ptCount val="5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numCache>
            </c:numRef>
          </c:val>
          <c:smooth val="0"/>
          <c:extLst>
            <c:ext xmlns:c16="http://schemas.microsoft.com/office/drawing/2014/chart" uri="{C3380CC4-5D6E-409C-BE32-E72D297353CC}">
              <c16:uniqueId val="{00000000-F53F-42A9-80D9-195D9FC759E1}"/>
            </c:ext>
          </c:extLst>
        </c:ser>
        <c:dLbls>
          <c:showLegendKey val="0"/>
          <c:showVal val="0"/>
          <c:showCatName val="0"/>
          <c:showSerName val="0"/>
          <c:showPercent val="0"/>
          <c:showBubbleSize val="0"/>
        </c:dLbls>
        <c:smooth val="0"/>
        <c:axId val="118782464"/>
        <c:axId val="117383744"/>
      </c:lineChart>
      <c:catAx>
        <c:axId val="118782464"/>
        <c:scaling>
          <c:orientation val="minMax"/>
        </c:scaling>
        <c:delete val="0"/>
        <c:axPos val="b"/>
        <c:numFmt formatCode="m/d/yyyy" sourceLinked="1"/>
        <c:majorTickMark val="out"/>
        <c:minorTickMark val="none"/>
        <c:tickLblPos val="nextTo"/>
        <c:crossAx val="117383744"/>
        <c:crosses val="autoZero"/>
        <c:auto val="1"/>
        <c:lblAlgn val="ctr"/>
        <c:lblOffset val="100"/>
        <c:noMultiLvlLbl val="1"/>
      </c:catAx>
      <c:valAx>
        <c:axId val="117383744"/>
        <c:scaling>
          <c:orientation val="minMax"/>
        </c:scaling>
        <c:delete val="0"/>
        <c:axPos val="l"/>
        <c:majorGridlines/>
        <c:title>
          <c:tx>
            <c:rich>
              <a:bodyPr rot="-5400000" vert="horz"/>
              <a:lstStyle/>
              <a:p>
                <a:pPr>
                  <a:defRPr/>
                </a:pPr>
                <a:r>
                  <a:rPr lang="en-US"/>
                  <a:t>Consommation cumulée (m³)</a:t>
                </a:r>
              </a:p>
            </c:rich>
          </c:tx>
          <c:overlay val="0"/>
        </c:title>
        <c:numFmt formatCode="General" sourceLinked="0"/>
        <c:majorTickMark val="out"/>
        <c:minorTickMark val="none"/>
        <c:tickLblPos val="nextTo"/>
        <c:crossAx val="11878246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sz="1200"/>
            </a:pPr>
            <a:r>
              <a:rPr lang="en-US" sz="1200"/>
              <a:t>Evolution de la consommation journalière moyenne</a:t>
            </a:r>
          </a:p>
        </c:rich>
      </c:tx>
      <c:overlay val="0"/>
    </c:title>
    <c:autoTitleDeleted val="0"/>
    <c:plotArea>
      <c:layout/>
      <c:lineChart>
        <c:grouping val="standard"/>
        <c:varyColors val="0"/>
        <c:ser>
          <c:idx val="0"/>
          <c:order val="0"/>
          <c:tx>
            <c:v>Consommation journalière moyenne</c:v>
          </c:tx>
          <c:marker>
            <c:symbol val="none"/>
          </c:marker>
          <c:cat>
            <c:numRef>
              <c:f>'Relevé de compteur'!$I$8:$I$122</c:f>
              <c:numCache>
                <c:formatCode>m/d/yyyy</c:formatCode>
                <c:ptCount val="115"/>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numCache>
            </c:numRef>
          </c:cat>
          <c:val>
            <c:numRef>
              <c:f>'Relevé de compteur'!$J$8:$J$121</c:f>
              <c:numCache>
                <c:formatCode>0.00</c:formatCode>
                <c:ptCount val="114"/>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numCache>
            </c:numRef>
          </c:val>
          <c:smooth val="0"/>
          <c:extLst>
            <c:ext xmlns:c16="http://schemas.microsoft.com/office/drawing/2014/chart" uri="{C3380CC4-5D6E-409C-BE32-E72D297353CC}">
              <c16:uniqueId val="{00000000-FF81-44FB-91E3-80D722E3348F}"/>
            </c:ext>
          </c:extLst>
        </c:ser>
        <c:dLbls>
          <c:showLegendKey val="0"/>
          <c:showVal val="0"/>
          <c:showCatName val="0"/>
          <c:showSerName val="0"/>
          <c:showPercent val="0"/>
          <c:showBubbleSize val="0"/>
        </c:dLbls>
        <c:smooth val="0"/>
        <c:axId val="117673472"/>
        <c:axId val="117385472"/>
      </c:lineChart>
      <c:catAx>
        <c:axId val="117673472"/>
        <c:scaling>
          <c:orientation val="minMax"/>
        </c:scaling>
        <c:delete val="0"/>
        <c:axPos val="b"/>
        <c:numFmt formatCode="m/d/yyyy" sourceLinked="1"/>
        <c:majorTickMark val="out"/>
        <c:minorTickMark val="none"/>
        <c:tickLblPos val="nextTo"/>
        <c:crossAx val="117385472"/>
        <c:crosses val="autoZero"/>
        <c:auto val="1"/>
        <c:lblAlgn val="ctr"/>
        <c:lblOffset val="100"/>
        <c:noMultiLvlLbl val="1"/>
      </c:catAx>
      <c:valAx>
        <c:axId val="117385472"/>
        <c:scaling>
          <c:orientation val="minMax"/>
        </c:scaling>
        <c:delete val="0"/>
        <c:axPos val="l"/>
        <c:majorGridlines/>
        <c:title>
          <c:tx>
            <c:rich>
              <a:bodyPr rot="-5400000" vert="horz"/>
              <a:lstStyle/>
              <a:p>
                <a:pPr>
                  <a:defRPr/>
                </a:pPr>
                <a:r>
                  <a:rPr lang="en-US"/>
                  <a:t>Consommation journalière moyenne (m³/j)</a:t>
                </a:r>
              </a:p>
            </c:rich>
          </c:tx>
          <c:overlay val="0"/>
        </c:title>
        <c:numFmt formatCode="General" sourceLinked="0"/>
        <c:majorTickMark val="out"/>
        <c:minorTickMark val="none"/>
        <c:tickLblPos val="nextTo"/>
        <c:crossAx val="117673472"/>
        <c:crosses val="autoZero"/>
        <c:crossBetween val="between"/>
      </c:valAx>
    </c:plotArea>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8</xdr:col>
      <xdr:colOff>76201</xdr:colOff>
      <xdr:row>18</xdr:row>
      <xdr:rowOff>1073150</xdr:rowOff>
    </xdr:from>
    <xdr:to>
      <xdr:col>10</xdr:col>
      <xdr:colOff>761464</xdr:colOff>
      <xdr:row>28</xdr:row>
      <xdr:rowOff>142700</xdr:rowOff>
    </xdr:to>
    <xdr:pic>
      <xdr:nvPicPr>
        <xdr:cNvPr id="7" name="Image 6">
          <a:extLst>
            <a:ext uri="{FF2B5EF4-FFF2-40B4-BE49-F238E27FC236}">
              <a16:creationId xmlns:a16="http://schemas.microsoft.com/office/drawing/2014/main" id="{61B644D5-103F-83A3-C1E7-F9F9E4A113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2201" y="4683125"/>
          <a:ext cx="2209263" cy="1911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18</xdr:row>
      <xdr:rowOff>129117</xdr:rowOff>
    </xdr:from>
    <xdr:to>
      <xdr:col>5</xdr:col>
      <xdr:colOff>507324</xdr:colOff>
      <xdr:row>35</xdr:row>
      <xdr:rowOff>130617</xdr:rowOff>
    </xdr:to>
    <xdr:graphicFrame macro="">
      <xdr:nvGraphicFramePr>
        <xdr:cNvPr id="8" name="Graphique 7">
          <a:extLst>
            <a:ext uri="{FF2B5EF4-FFF2-40B4-BE49-F238E27FC236}">
              <a16:creationId xmlns:a16="http://schemas.microsoft.com/office/drawing/2014/main" id="{00000000-0008-0000-0100-000008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5</xdr:col>
      <xdr:colOff>931333</xdr:colOff>
      <xdr:row>18</xdr:row>
      <xdr:rowOff>139700</xdr:rowOff>
    </xdr:from>
    <xdr:to>
      <xdr:col>11</xdr:col>
      <xdr:colOff>48008</xdr:colOff>
      <xdr:row>35</xdr:row>
      <xdr:rowOff>144375</xdr:rowOff>
    </xdr:to>
    <xdr:graphicFrame macro="">
      <xdr:nvGraphicFramePr>
        <xdr:cNvPr id="9" name="Graphique 8">
          <a:extLst>
            <a:ext uri="{FF2B5EF4-FFF2-40B4-BE49-F238E27FC236}">
              <a16:creationId xmlns:a16="http://schemas.microsoft.com/office/drawing/2014/main" id="{00000000-0008-0000-01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editAs="oneCell">
    <xdr:from>
      <xdr:col>0</xdr:col>
      <xdr:colOff>363007</xdr:colOff>
      <xdr:row>36</xdr:row>
      <xdr:rowOff>59266</xdr:rowOff>
    </xdr:from>
    <xdr:to>
      <xdr:col>5</xdr:col>
      <xdr:colOff>521082</xdr:colOff>
      <xdr:row>53</xdr:row>
      <xdr:rowOff>63941</xdr:rowOff>
    </xdr:to>
    <xdr:graphicFrame macro="">
      <xdr:nvGraphicFramePr>
        <xdr:cNvPr id="10" name="Graphique 9">
          <a:extLst>
            <a:ext uri="{FF2B5EF4-FFF2-40B4-BE49-F238E27FC236}">
              <a16:creationId xmlns:a16="http://schemas.microsoft.com/office/drawing/2014/main" id="{00000000-0008-0000-0100-00000A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111918</xdr:colOff>
      <xdr:row>68</xdr:row>
      <xdr:rowOff>16669</xdr:rowOff>
    </xdr:from>
    <xdr:to>
      <xdr:col>5</xdr:col>
      <xdr:colOff>273168</xdr:colOff>
      <xdr:row>85</xdr:row>
      <xdr:rowOff>18169</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5</xdr:col>
      <xdr:colOff>609600</xdr:colOff>
      <xdr:row>68</xdr:row>
      <xdr:rowOff>0</xdr:rowOff>
    </xdr:from>
    <xdr:to>
      <xdr:col>6</xdr:col>
      <xdr:colOff>4961850</xdr:colOff>
      <xdr:row>85</xdr:row>
      <xdr:rowOff>1500</xdr:rowOff>
    </xdr:to>
    <xdr:graphicFrame macro="">
      <xdr:nvGraphicFramePr>
        <xdr:cNvPr id="9" name="Graphique 8">
          <a:extLst>
            <a:ext uri="{FF2B5EF4-FFF2-40B4-BE49-F238E27FC236}">
              <a16:creationId xmlns:a16="http://schemas.microsoft.com/office/drawing/2014/main" id="{00000000-0008-0000-02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00000"/>
  </sheetPr>
  <dimension ref="A1:K29"/>
  <sheetViews>
    <sheetView tabSelected="1" zoomScaleNormal="100" workbookViewId="0">
      <selection activeCell="A3" sqref="A3"/>
    </sheetView>
  </sheetViews>
  <sheetFormatPr baseColWidth="10" defaultRowHeight="14.5" x14ac:dyDescent="0.35"/>
  <cols>
    <col min="11" max="11" width="11.453125" customWidth="1"/>
  </cols>
  <sheetData>
    <row r="1" spans="1:11" ht="18.5" x14ac:dyDescent="0.45">
      <c r="A1" s="36" t="s">
        <v>0</v>
      </c>
      <c r="B1" s="37"/>
      <c r="C1" s="37"/>
      <c r="D1" s="37"/>
      <c r="E1" s="37"/>
      <c r="F1" s="37"/>
      <c r="G1" s="37"/>
      <c r="H1" s="37"/>
      <c r="I1" s="37"/>
      <c r="J1" s="37"/>
      <c r="K1" s="38"/>
    </row>
    <row r="2" spans="1:11" x14ac:dyDescent="0.35">
      <c r="A2" s="39" t="s">
        <v>47</v>
      </c>
      <c r="B2" s="16"/>
      <c r="C2" s="16"/>
      <c r="D2" s="16"/>
      <c r="E2" s="16"/>
      <c r="F2" s="16"/>
      <c r="G2" s="16"/>
      <c r="H2" s="16"/>
      <c r="I2" s="17"/>
      <c r="J2" s="17"/>
      <c r="K2" s="40"/>
    </row>
    <row r="3" spans="1:11" ht="15" customHeight="1" x14ac:dyDescent="0.35">
      <c r="A3" s="41"/>
      <c r="B3" s="18"/>
      <c r="C3" s="18"/>
      <c r="D3" s="18"/>
      <c r="E3" s="18"/>
      <c r="F3" s="18"/>
      <c r="G3" s="18"/>
      <c r="H3" s="18"/>
      <c r="I3" s="18"/>
      <c r="J3" s="18"/>
      <c r="K3" s="40"/>
    </row>
    <row r="4" spans="1:11" ht="15.5" x14ac:dyDescent="0.35">
      <c r="A4" s="42" t="s">
        <v>21</v>
      </c>
      <c r="B4" s="18"/>
      <c r="C4" s="18"/>
      <c r="D4" s="18"/>
      <c r="E4" s="18"/>
      <c r="F4" s="18"/>
      <c r="G4" s="18"/>
      <c r="H4" s="18"/>
      <c r="I4" s="18"/>
      <c r="J4" s="18"/>
      <c r="K4" s="40"/>
    </row>
    <row r="5" spans="1:11" ht="15" customHeight="1" x14ac:dyDescent="0.35">
      <c r="A5" s="42"/>
      <c r="B5" s="18"/>
      <c r="C5" s="18"/>
      <c r="D5" s="18"/>
      <c r="E5" s="18"/>
      <c r="F5" s="18"/>
      <c r="G5" s="18"/>
      <c r="H5" s="18"/>
      <c r="I5" s="18"/>
      <c r="J5" s="18"/>
      <c r="K5" s="40"/>
    </row>
    <row r="6" spans="1:11" x14ac:dyDescent="0.35">
      <c r="A6" s="41"/>
      <c r="B6" s="47" t="s">
        <v>18</v>
      </c>
      <c r="C6" s="48"/>
      <c r="D6" s="48"/>
      <c r="E6" s="48"/>
      <c r="F6" s="48"/>
      <c r="G6" s="49"/>
      <c r="H6" s="18"/>
      <c r="I6" s="18"/>
      <c r="J6" s="18"/>
      <c r="K6" s="40"/>
    </row>
    <row r="7" spans="1:11" x14ac:dyDescent="0.35">
      <c r="A7" s="41"/>
      <c r="B7" s="51" t="s">
        <v>19</v>
      </c>
      <c r="C7" s="52"/>
      <c r="D7" s="52"/>
      <c r="E7" s="52"/>
      <c r="F7" s="52"/>
      <c r="G7" s="53"/>
      <c r="H7" s="18"/>
      <c r="I7" s="18"/>
      <c r="J7" s="18"/>
      <c r="K7" s="40"/>
    </row>
    <row r="8" spans="1:11" x14ac:dyDescent="0.35">
      <c r="A8" s="41"/>
      <c r="B8" s="54" t="s">
        <v>20</v>
      </c>
      <c r="C8" s="55"/>
      <c r="D8" s="55"/>
      <c r="E8" s="55"/>
      <c r="F8" s="55"/>
      <c r="G8" s="56"/>
      <c r="H8" s="18"/>
      <c r="I8" s="18"/>
      <c r="J8" s="18"/>
      <c r="K8" s="40"/>
    </row>
    <row r="9" spans="1:11" x14ac:dyDescent="0.35">
      <c r="A9" s="41"/>
      <c r="B9" s="34" t="s">
        <v>30</v>
      </c>
      <c r="C9" s="33"/>
      <c r="D9" s="33"/>
      <c r="E9" s="33"/>
      <c r="F9" s="33"/>
      <c r="G9" s="35"/>
      <c r="H9" s="18"/>
      <c r="I9" s="18"/>
      <c r="J9" s="18"/>
      <c r="K9" s="40"/>
    </row>
    <row r="10" spans="1:11" ht="15" customHeight="1" x14ac:dyDescent="0.35">
      <c r="A10" s="41"/>
      <c r="B10" s="18"/>
      <c r="C10" s="18"/>
      <c r="D10" s="18"/>
      <c r="E10" s="18"/>
      <c r="F10" s="18"/>
      <c r="G10" s="18"/>
      <c r="H10" s="18"/>
      <c r="I10" s="18"/>
      <c r="J10" s="18"/>
      <c r="K10" s="40"/>
    </row>
    <row r="11" spans="1:11" ht="30.75" customHeight="1" x14ac:dyDescent="0.35">
      <c r="A11" s="92" t="s">
        <v>22</v>
      </c>
      <c r="B11" s="93"/>
      <c r="C11" s="93"/>
      <c r="D11" s="93"/>
      <c r="E11" s="93"/>
      <c r="F11" s="93"/>
      <c r="G11" s="93"/>
      <c r="H11" s="93"/>
      <c r="I11" s="93"/>
      <c r="J11" s="93"/>
      <c r="K11" s="94"/>
    </row>
    <row r="12" spans="1:11" x14ac:dyDescent="0.35">
      <c r="A12" s="41" t="s">
        <v>24</v>
      </c>
      <c r="B12" s="18"/>
      <c r="C12" s="18"/>
      <c r="D12" s="18"/>
      <c r="E12" s="18"/>
      <c r="F12" s="18"/>
      <c r="G12" s="18"/>
      <c r="H12" s="18"/>
      <c r="I12" s="18"/>
      <c r="J12" s="18"/>
      <c r="K12" s="40"/>
    </row>
    <row r="13" spans="1:11" x14ac:dyDescent="0.35">
      <c r="A13" s="41" t="s">
        <v>37</v>
      </c>
      <c r="B13" s="18"/>
      <c r="C13" s="18"/>
      <c r="D13" s="18"/>
      <c r="E13" s="18"/>
      <c r="F13" s="18"/>
      <c r="G13" s="18"/>
      <c r="H13" s="18"/>
      <c r="I13" s="18"/>
      <c r="J13" s="18"/>
      <c r="K13" s="40"/>
    </row>
    <row r="14" spans="1:11" x14ac:dyDescent="0.35">
      <c r="A14" s="41" t="s">
        <v>23</v>
      </c>
      <c r="B14" s="18"/>
      <c r="C14" s="18"/>
      <c r="D14" s="18"/>
      <c r="E14" s="18"/>
      <c r="F14" s="18"/>
      <c r="G14" s="18"/>
      <c r="H14" s="18"/>
      <c r="I14" s="18"/>
      <c r="J14" s="18"/>
      <c r="K14" s="40"/>
    </row>
    <row r="15" spans="1:11" x14ac:dyDescent="0.35">
      <c r="A15" s="98" t="s">
        <v>36</v>
      </c>
      <c r="B15" s="99"/>
      <c r="C15" s="99"/>
      <c r="D15" s="99"/>
      <c r="E15" s="99"/>
      <c r="F15" s="99"/>
      <c r="G15" s="99"/>
      <c r="H15" s="99"/>
      <c r="I15" s="99"/>
      <c r="J15" s="99"/>
      <c r="K15" s="100"/>
    </row>
    <row r="16" spans="1:11" ht="15" customHeight="1" x14ac:dyDescent="0.35">
      <c r="A16" s="41"/>
      <c r="B16" s="18"/>
      <c r="C16" s="18"/>
      <c r="D16" s="18"/>
      <c r="E16" s="18"/>
      <c r="F16" s="18"/>
      <c r="G16" s="18"/>
      <c r="H16" s="18"/>
      <c r="I16" s="18"/>
      <c r="J16" s="18"/>
      <c r="K16" s="40"/>
    </row>
    <row r="17" spans="1:11" ht="15.5" x14ac:dyDescent="0.35">
      <c r="A17" s="43" t="s">
        <v>25</v>
      </c>
      <c r="B17" s="18"/>
      <c r="C17" s="18"/>
      <c r="D17" s="18"/>
      <c r="E17" s="18"/>
      <c r="F17" s="18"/>
      <c r="G17" s="18"/>
      <c r="H17" s="18"/>
      <c r="I17" s="18"/>
      <c r="J17" s="18"/>
      <c r="K17" s="40"/>
    </row>
    <row r="18" spans="1:11" ht="15" customHeight="1" x14ac:dyDescent="0.35">
      <c r="A18" s="43"/>
      <c r="B18" s="18"/>
      <c r="C18" s="18"/>
      <c r="D18" s="18"/>
      <c r="E18" s="18"/>
      <c r="F18" s="18"/>
      <c r="G18" s="18"/>
      <c r="H18" s="18"/>
      <c r="I18" s="18"/>
      <c r="J18" s="18"/>
      <c r="K18" s="40"/>
    </row>
    <row r="19" spans="1:11" ht="92.25" customHeight="1" x14ac:dyDescent="0.35">
      <c r="A19" s="95" t="s">
        <v>38</v>
      </c>
      <c r="B19" s="96"/>
      <c r="C19" s="96"/>
      <c r="D19" s="96"/>
      <c r="E19" s="96"/>
      <c r="F19" s="96"/>
      <c r="G19" s="96"/>
      <c r="H19" s="96"/>
      <c r="I19" s="96"/>
      <c r="J19" s="96"/>
      <c r="K19" s="97"/>
    </row>
    <row r="20" spans="1:11" ht="15" customHeight="1" x14ac:dyDescent="0.35">
      <c r="A20" s="41"/>
      <c r="B20" s="18"/>
      <c r="C20" s="18"/>
      <c r="D20" s="18"/>
      <c r="E20" s="18"/>
      <c r="F20" s="18"/>
      <c r="G20" s="18"/>
      <c r="H20" s="18"/>
      <c r="I20" s="18"/>
      <c r="J20" s="18"/>
      <c r="K20" s="40"/>
    </row>
    <row r="21" spans="1:11" ht="15.5" x14ac:dyDescent="0.35">
      <c r="A21" s="43" t="s">
        <v>26</v>
      </c>
      <c r="B21" s="18"/>
      <c r="C21" s="18"/>
      <c r="D21" s="18"/>
      <c r="E21" s="18"/>
      <c r="F21" s="18"/>
      <c r="G21" s="18"/>
      <c r="H21" s="18"/>
      <c r="I21" s="18"/>
      <c r="J21" s="18"/>
      <c r="K21" s="40"/>
    </row>
    <row r="22" spans="1:11" ht="15" customHeight="1" x14ac:dyDescent="0.35">
      <c r="A22" s="43"/>
      <c r="B22" s="18"/>
      <c r="C22" s="18"/>
      <c r="D22" s="18"/>
      <c r="E22" s="18"/>
      <c r="F22" s="18"/>
      <c r="G22" s="18"/>
      <c r="H22" s="18"/>
      <c r="I22" s="18"/>
      <c r="J22" s="18"/>
      <c r="K22" s="40"/>
    </row>
    <row r="23" spans="1:11" x14ac:dyDescent="0.35">
      <c r="A23" s="41" t="s">
        <v>48</v>
      </c>
      <c r="B23" s="18"/>
      <c r="C23" s="18"/>
      <c r="D23" s="18"/>
      <c r="E23" s="18"/>
      <c r="F23" s="18"/>
      <c r="G23" s="18"/>
      <c r="H23" s="18"/>
      <c r="I23" s="18"/>
      <c r="J23" s="18"/>
      <c r="K23" s="40"/>
    </row>
    <row r="24" spans="1:11" x14ac:dyDescent="0.35">
      <c r="A24" s="41" t="s">
        <v>49</v>
      </c>
      <c r="B24" s="18"/>
      <c r="C24" s="18"/>
      <c r="D24" s="18"/>
      <c r="E24" s="18"/>
      <c r="F24" s="18"/>
      <c r="G24" s="18"/>
      <c r="H24" s="18"/>
      <c r="I24" s="18"/>
      <c r="J24" s="18"/>
      <c r="K24" s="40"/>
    </row>
    <row r="25" spans="1:11" x14ac:dyDescent="0.35">
      <c r="A25" s="41" t="s">
        <v>50</v>
      </c>
      <c r="B25" s="18"/>
      <c r="C25" s="18"/>
      <c r="D25" s="18"/>
      <c r="E25" s="18"/>
      <c r="F25" s="18"/>
      <c r="G25" s="18"/>
      <c r="H25" s="18"/>
      <c r="I25" s="18"/>
      <c r="J25" s="18"/>
      <c r="K25" s="40"/>
    </row>
    <row r="26" spans="1:11" x14ac:dyDescent="0.35">
      <c r="A26" s="41"/>
      <c r="B26" s="18"/>
      <c r="C26" s="18"/>
      <c r="D26" s="18"/>
      <c r="E26" s="18"/>
      <c r="F26" s="18"/>
      <c r="G26" s="18"/>
      <c r="H26" s="18"/>
      <c r="I26" s="18"/>
      <c r="J26" s="18"/>
      <c r="K26" s="40"/>
    </row>
    <row r="27" spans="1:11" x14ac:dyDescent="0.35">
      <c r="A27" s="41"/>
      <c r="B27" s="18"/>
      <c r="C27" s="18"/>
      <c r="D27" s="18"/>
      <c r="E27" s="18"/>
      <c r="F27" s="18"/>
      <c r="G27" s="18"/>
      <c r="H27" s="18"/>
      <c r="I27" s="18"/>
      <c r="J27" s="18"/>
      <c r="K27" s="40"/>
    </row>
    <row r="28" spans="1:11" x14ac:dyDescent="0.35">
      <c r="A28" s="41" t="s">
        <v>29</v>
      </c>
      <c r="B28" s="18"/>
      <c r="C28" s="18"/>
      <c r="D28" s="18"/>
      <c r="E28" s="18"/>
      <c r="F28" s="18"/>
      <c r="G28" s="18"/>
      <c r="H28" s="18"/>
      <c r="I28" s="18"/>
      <c r="J28" s="18"/>
      <c r="K28" s="40"/>
    </row>
    <row r="29" spans="1:11" x14ac:dyDescent="0.35">
      <c r="A29" s="44"/>
      <c r="B29" s="45"/>
      <c r="C29" s="45"/>
      <c r="D29" s="45"/>
      <c r="E29" s="45"/>
      <c r="F29" s="45"/>
      <c r="G29" s="45"/>
      <c r="H29" s="45"/>
      <c r="I29" s="45"/>
      <c r="J29" s="45"/>
      <c r="K29" s="46"/>
    </row>
  </sheetData>
  <sheetProtection algorithmName="SHA-512" hashValue="c7F9KfC6sWh8EFZUPwyPfOrPF7GW7WYXvkuvMXivbnEIirkBDTul96kz+KwCCwAiWpSAqjZiFC801sqyo7iKhg==" saltValue="muwYcj4xtioSskQkoQmJLw==" spinCount="100000" sheet="1" selectLockedCells="1"/>
  <mergeCells count="3">
    <mergeCell ref="A11:K11"/>
    <mergeCell ref="A19:K19"/>
    <mergeCell ref="A15:K15"/>
  </mergeCells>
  <pageMargins left="0.51181102362204722" right="0.51181102362204722" top="0.55118110236220474" bottom="0.55118110236220474" header="0.31496062992125984" footer="0.31496062992125984"/>
  <pageSetup paperSize="9" scale="97" orientation="landscape" r:id="rId1"/>
  <headerFooter>
    <oddFooter>&amp;C&amp;10Outil développé par la Cellule Environnement d'AKT for Wallonia - Téléchargeable gratuitement sur www.environnement-entreprise.be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6"/>
    <pageSetUpPr fitToPage="1"/>
  </sheetPr>
  <dimension ref="A1:L17"/>
  <sheetViews>
    <sheetView zoomScaleNormal="100" workbookViewId="0">
      <selection activeCell="B5" sqref="B5"/>
    </sheetView>
  </sheetViews>
  <sheetFormatPr baseColWidth="10" defaultRowHeight="14.5" x14ac:dyDescent="0.35"/>
  <cols>
    <col min="1" max="12" width="15.81640625" customWidth="1"/>
  </cols>
  <sheetData>
    <row r="1" spans="1:12" ht="18.5" x14ac:dyDescent="0.45">
      <c r="A1" s="7" t="s">
        <v>10</v>
      </c>
    </row>
    <row r="2" spans="1:12" x14ac:dyDescent="0.35">
      <c r="A2" s="8" t="str">
        <f>Consignes!A2</f>
        <v>Dernière révision du fichier : janvier 2025</v>
      </c>
      <c r="B2" s="5"/>
      <c r="C2" s="5"/>
      <c r="D2" s="5"/>
      <c r="E2" s="5"/>
      <c r="F2" s="5"/>
      <c r="G2" s="5"/>
      <c r="H2" s="5"/>
      <c r="I2" s="5"/>
      <c r="J2" s="5"/>
      <c r="K2" s="4"/>
      <c r="L2" s="4"/>
    </row>
    <row r="3" spans="1:12" ht="15" thickBot="1" x14ac:dyDescent="0.4"/>
    <row r="4" spans="1:12" ht="73" thickBot="1" x14ac:dyDescent="0.4">
      <c r="A4" s="64"/>
      <c r="B4" s="60" t="s">
        <v>4</v>
      </c>
      <c r="C4" s="61" t="s">
        <v>5</v>
      </c>
      <c r="D4" s="61" t="s">
        <v>1</v>
      </c>
      <c r="E4" s="61" t="s">
        <v>39</v>
      </c>
      <c r="F4" s="61" t="s">
        <v>2</v>
      </c>
      <c r="G4" s="61" t="s">
        <v>7</v>
      </c>
      <c r="H4" s="61" t="s">
        <v>32</v>
      </c>
      <c r="I4" s="61" t="s">
        <v>40</v>
      </c>
      <c r="J4" s="6" t="s">
        <v>41</v>
      </c>
      <c r="K4" s="1" t="s">
        <v>8</v>
      </c>
      <c r="L4" s="3" t="s">
        <v>9</v>
      </c>
    </row>
    <row r="5" spans="1:12" ht="20.149999999999999" customHeight="1" x14ac:dyDescent="0.35">
      <c r="A5" s="57" t="s">
        <v>46</v>
      </c>
      <c r="B5" s="73"/>
      <c r="C5" s="74"/>
      <c r="D5" s="75"/>
      <c r="E5" s="76"/>
      <c r="F5" s="22" t="str">
        <f>IF(C5="","",IF(C5&lt;B5,"Vérifier date",(C5-B5)))</f>
        <v/>
      </c>
      <c r="G5" s="23" t="str">
        <f>IF(D5="","",D5/F5)</f>
        <v/>
      </c>
      <c r="H5" s="66" t="s">
        <v>3</v>
      </c>
      <c r="I5" s="23" t="str">
        <f>IF(E5="","",E5/F5)</f>
        <v/>
      </c>
      <c r="J5" s="67" t="str">
        <f>IF(E5="","",E5/D5)</f>
        <v/>
      </c>
      <c r="K5" s="85"/>
      <c r="L5" s="67" t="str">
        <f t="shared" ref="L5:L13" si="0">IF(K5="","",D5/K5)</f>
        <v/>
      </c>
    </row>
    <row r="6" spans="1:12" ht="20.149999999999999" customHeight="1" x14ac:dyDescent="0.35">
      <c r="A6" s="58" t="s">
        <v>45</v>
      </c>
      <c r="B6" s="77"/>
      <c r="C6" s="78"/>
      <c r="D6" s="79"/>
      <c r="E6" s="80"/>
      <c r="F6" s="24" t="str">
        <f t="shared" ref="F6:F16" si="1">IF(C6="","",IF(C6&lt;B6,"Vérifier date",(C6-B6)))</f>
        <v/>
      </c>
      <c r="G6" s="25" t="str">
        <f>IF(D6="","",D6/F6)</f>
        <v/>
      </c>
      <c r="H6" s="63" t="str">
        <f t="shared" ref="H6:H13" si="2">IF(G6="","",(G6-G5)/G5)</f>
        <v/>
      </c>
      <c r="I6" s="25" t="str">
        <f>IF(E6="","",E6/F6)</f>
        <v/>
      </c>
      <c r="J6" s="28" t="str">
        <f t="shared" ref="J6:J13" si="3">IF(E6="","",E6/D6)</f>
        <v/>
      </c>
      <c r="K6" s="86"/>
      <c r="L6" s="28" t="str">
        <f t="shared" si="0"/>
        <v/>
      </c>
    </row>
    <row r="7" spans="1:12" ht="20.149999999999999" customHeight="1" x14ac:dyDescent="0.35">
      <c r="A7" s="58" t="s">
        <v>44</v>
      </c>
      <c r="B7" s="77"/>
      <c r="C7" s="78"/>
      <c r="D7" s="79"/>
      <c r="E7" s="80"/>
      <c r="F7" s="24" t="str">
        <f t="shared" si="1"/>
        <v/>
      </c>
      <c r="G7" s="25" t="str">
        <f t="shared" ref="G7:G13" si="4">IF(D7="","",D7/F7)</f>
        <v/>
      </c>
      <c r="H7" s="63" t="str">
        <f t="shared" si="2"/>
        <v/>
      </c>
      <c r="I7" s="25" t="str">
        <f t="shared" ref="I7:I13" si="5">IF(E7="","",E7/F7)</f>
        <v/>
      </c>
      <c r="J7" s="28" t="str">
        <f t="shared" si="3"/>
        <v/>
      </c>
      <c r="K7" s="86"/>
      <c r="L7" s="28" t="str">
        <f t="shared" si="0"/>
        <v/>
      </c>
    </row>
    <row r="8" spans="1:12" ht="20.149999999999999" customHeight="1" x14ac:dyDescent="0.35">
      <c r="A8" s="58" t="s">
        <v>43</v>
      </c>
      <c r="B8" s="77"/>
      <c r="C8" s="78"/>
      <c r="D8" s="79"/>
      <c r="E8" s="80"/>
      <c r="F8" s="24" t="str">
        <f t="shared" si="1"/>
        <v/>
      </c>
      <c r="G8" s="25" t="str">
        <f t="shared" si="4"/>
        <v/>
      </c>
      <c r="H8" s="63" t="str">
        <f t="shared" si="2"/>
        <v/>
      </c>
      <c r="I8" s="25" t="str">
        <f>IF(E8="","",E8/F8)</f>
        <v/>
      </c>
      <c r="J8" s="28" t="str">
        <f t="shared" si="3"/>
        <v/>
      </c>
      <c r="K8" s="86"/>
      <c r="L8" s="28" t="str">
        <f t="shared" si="0"/>
        <v/>
      </c>
    </row>
    <row r="9" spans="1:12" ht="20.149999999999999" customHeight="1" x14ac:dyDescent="0.35">
      <c r="A9" s="58" t="s">
        <v>42</v>
      </c>
      <c r="B9" s="77"/>
      <c r="C9" s="78"/>
      <c r="D9" s="79"/>
      <c r="E9" s="80"/>
      <c r="F9" s="24" t="str">
        <f t="shared" si="1"/>
        <v/>
      </c>
      <c r="G9" s="25" t="str">
        <f t="shared" si="4"/>
        <v/>
      </c>
      <c r="H9" s="63" t="str">
        <f t="shared" si="2"/>
        <v/>
      </c>
      <c r="I9" s="25" t="str">
        <f t="shared" si="5"/>
        <v/>
      </c>
      <c r="J9" s="28" t="str">
        <f t="shared" si="3"/>
        <v/>
      </c>
      <c r="K9" s="86"/>
      <c r="L9" s="28" t="str">
        <f t="shared" si="0"/>
        <v/>
      </c>
    </row>
    <row r="10" spans="1:12" ht="20.149999999999999" customHeight="1" x14ac:dyDescent="0.35">
      <c r="A10" s="58" t="s">
        <v>51</v>
      </c>
      <c r="B10" s="77"/>
      <c r="C10" s="78"/>
      <c r="D10" s="79"/>
      <c r="E10" s="80"/>
      <c r="F10" s="24" t="str">
        <f t="shared" si="1"/>
        <v/>
      </c>
      <c r="G10" s="25" t="str">
        <f t="shared" si="4"/>
        <v/>
      </c>
      <c r="H10" s="63" t="str">
        <f t="shared" si="2"/>
        <v/>
      </c>
      <c r="I10" s="25" t="str">
        <f t="shared" si="5"/>
        <v/>
      </c>
      <c r="J10" s="28" t="str">
        <f t="shared" si="3"/>
        <v/>
      </c>
      <c r="K10" s="86"/>
      <c r="L10" s="28" t="str">
        <f t="shared" si="0"/>
        <v/>
      </c>
    </row>
    <row r="11" spans="1:12" ht="20.149999999999999" customHeight="1" x14ac:dyDescent="0.35">
      <c r="A11" s="58" t="s">
        <v>52</v>
      </c>
      <c r="B11" s="77"/>
      <c r="C11" s="78"/>
      <c r="D11" s="79"/>
      <c r="E11" s="80"/>
      <c r="F11" s="24" t="str">
        <f t="shared" si="1"/>
        <v/>
      </c>
      <c r="G11" s="25" t="str">
        <f t="shared" si="4"/>
        <v/>
      </c>
      <c r="H11" s="63" t="str">
        <f t="shared" si="2"/>
        <v/>
      </c>
      <c r="I11" s="25" t="str">
        <f t="shared" si="5"/>
        <v/>
      </c>
      <c r="J11" s="28" t="str">
        <f t="shared" si="3"/>
        <v/>
      </c>
      <c r="K11" s="86"/>
      <c r="L11" s="28" t="str">
        <f t="shared" si="0"/>
        <v/>
      </c>
    </row>
    <row r="12" spans="1:12" ht="20.149999999999999" customHeight="1" x14ac:dyDescent="0.35">
      <c r="A12" s="58" t="s">
        <v>53</v>
      </c>
      <c r="B12" s="77"/>
      <c r="C12" s="79"/>
      <c r="D12" s="79"/>
      <c r="E12" s="80"/>
      <c r="F12" s="24" t="str">
        <f t="shared" si="1"/>
        <v/>
      </c>
      <c r="G12" s="25" t="str">
        <f t="shared" si="4"/>
        <v/>
      </c>
      <c r="H12" s="63" t="str">
        <f t="shared" si="2"/>
        <v/>
      </c>
      <c r="I12" s="25" t="str">
        <f t="shared" si="5"/>
        <v/>
      </c>
      <c r="J12" s="28" t="str">
        <f t="shared" si="3"/>
        <v/>
      </c>
      <c r="K12" s="86"/>
      <c r="L12" s="28" t="str">
        <f t="shared" si="0"/>
        <v/>
      </c>
    </row>
    <row r="13" spans="1:12" ht="20.149999999999999" customHeight="1" x14ac:dyDescent="0.35">
      <c r="A13" s="58" t="s">
        <v>54</v>
      </c>
      <c r="B13" s="77"/>
      <c r="C13" s="79"/>
      <c r="D13" s="79"/>
      <c r="E13" s="80"/>
      <c r="F13" s="24" t="str">
        <f t="shared" si="1"/>
        <v/>
      </c>
      <c r="G13" s="25" t="str">
        <f t="shared" si="4"/>
        <v/>
      </c>
      <c r="H13" s="63" t="str">
        <f t="shared" si="2"/>
        <v/>
      </c>
      <c r="I13" s="25" t="str">
        <f t="shared" si="5"/>
        <v/>
      </c>
      <c r="J13" s="28" t="str">
        <f t="shared" si="3"/>
        <v/>
      </c>
      <c r="K13" s="86"/>
      <c r="L13" s="28" t="str">
        <f t="shared" si="0"/>
        <v/>
      </c>
    </row>
    <row r="14" spans="1:12" ht="20.149999999999999" customHeight="1" x14ac:dyDescent="0.35">
      <c r="A14" s="58" t="s">
        <v>55</v>
      </c>
      <c r="B14" s="81"/>
      <c r="C14" s="79"/>
      <c r="D14" s="79"/>
      <c r="E14" s="80"/>
      <c r="F14" s="24" t="str">
        <f t="shared" si="1"/>
        <v/>
      </c>
      <c r="G14" s="25" t="str">
        <f t="shared" ref="G14:G16" si="6">IF(D14="","",D14/F14)</f>
        <v/>
      </c>
      <c r="H14" s="63" t="str">
        <f t="shared" ref="H14:H15" si="7">IF(G14="","",(G14-G13)/G13)</f>
        <v/>
      </c>
      <c r="I14" s="25" t="str">
        <f t="shared" ref="I14:I16" si="8">IF(E14="","",E14/F14)</f>
        <v/>
      </c>
      <c r="J14" s="28" t="str">
        <f t="shared" ref="J14:J16" si="9">IF(E14="","",E14/D14)</f>
        <v/>
      </c>
      <c r="K14" s="86"/>
      <c r="L14" s="28" t="str">
        <f t="shared" ref="L14:L16" si="10">IF(K14="","",D14/K14)</f>
        <v/>
      </c>
    </row>
    <row r="15" spans="1:12" ht="20.149999999999999" customHeight="1" x14ac:dyDescent="0.35">
      <c r="A15" s="58" t="s">
        <v>56</v>
      </c>
      <c r="B15" s="81"/>
      <c r="C15" s="79"/>
      <c r="D15" s="79"/>
      <c r="E15" s="80"/>
      <c r="F15" s="24" t="str">
        <f t="shared" si="1"/>
        <v/>
      </c>
      <c r="G15" s="25" t="str">
        <f t="shared" si="6"/>
        <v/>
      </c>
      <c r="H15" s="63" t="str">
        <f t="shared" si="7"/>
        <v/>
      </c>
      <c r="I15" s="25" t="str">
        <f t="shared" si="8"/>
        <v/>
      </c>
      <c r="J15" s="28" t="str">
        <f t="shared" si="9"/>
        <v/>
      </c>
      <c r="K15" s="86"/>
      <c r="L15" s="28" t="str">
        <f t="shared" si="10"/>
        <v/>
      </c>
    </row>
    <row r="16" spans="1:12" ht="20.149999999999999" customHeight="1" thickBot="1" x14ac:dyDescent="0.4">
      <c r="A16" s="59" t="s">
        <v>57</v>
      </c>
      <c r="B16" s="82"/>
      <c r="C16" s="83"/>
      <c r="D16" s="83"/>
      <c r="E16" s="84"/>
      <c r="F16" s="26" t="str">
        <f t="shared" si="1"/>
        <v/>
      </c>
      <c r="G16" s="27" t="str">
        <f t="shared" si="6"/>
        <v/>
      </c>
      <c r="H16" s="65" t="str">
        <f>IF(G16="","",(G16-G15)/G15)</f>
        <v/>
      </c>
      <c r="I16" s="27" t="str">
        <f t="shared" si="8"/>
        <v/>
      </c>
      <c r="J16" s="29" t="str">
        <f t="shared" si="9"/>
        <v/>
      </c>
      <c r="K16" s="87"/>
      <c r="L16" s="29" t="str">
        <f t="shared" si="10"/>
        <v/>
      </c>
    </row>
    <row r="17" spans="3:5" ht="15" thickBot="1" x14ac:dyDescent="0.4">
      <c r="C17" s="9" t="s">
        <v>6</v>
      </c>
      <c r="D17" s="62">
        <f>SUM(D5:D16)</f>
        <v>0</v>
      </c>
      <c r="E17" s="32">
        <f>SUM(E5:E16)</f>
        <v>0</v>
      </c>
    </row>
  </sheetData>
  <sheetProtection algorithmName="SHA-512" hashValue="6urxl+a7wyts7QSyYiaTVAm7Gh3oqyArSp92vFfPtb/bCdt/rOxmw/imRf5D6HQgdq5qPqD9KuhH4n4Zfb7ocw==" saltValue="yitEbYOtKF8WBnaW6/vhzQ==" spinCount="100000" sheet="1" selectLockedCells="1"/>
  <conditionalFormatting sqref="F5:F16">
    <cfRule type="containsText" dxfId="2" priority="1" operator="containsText" text="Vérifier date">
      <formula>NOT(ISERROR(SEARCH("Vérifier date",F5)))</formula>
    </cfRule>
  </conditionalFormatting>
  <printOptions horizontalCentered="1"/>
  <pageMargins left="0.59055118110236227" right="0.59055118110236227" top="0.59055118110236227" bottom="0.59055118110236227" header="0.31496062992125984" footer="0.31496062992125984"/>
  <pageSetup paperSize="9" scale="70" fitToHeight="0" orientation="landscape" r:id="rId1"/>
  <headerFooter>
    <oddFooter>&amp;C&amp;10Outil développé par la Cellule Environnement d'AKT for Wallonia - Téléchargeable gratuitement sur www.environnement-entreprise.be</oddFooter>
  </headerFooter>
  <rowBreaks count="1" manualBreakCount="1">
    <brk id="18"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6"/>
    <pageSetUpPr fitToPage="1"/>
  </sheetPr>
  <dimension ref="A1:N123"/>
  <sheetViews>
    <sheetView zoomScaleNormal="100" workbookViewId="0">
      <selection activeCell="B5" sqref="B5"/>
    </sheetView>
  </sheetViews>
  <sheetFormatPr baseColWidth="10" defaultRowHeight="14.5" x14ac:dyDescent="0.35"/>
  <cols>
    <col min="1" max="6" width="15.81640625" customWidth="1"/>
    <col min="7" max="7" width="76.1796875" customWidth="1"/>
    <col min="8" max="8" width="15.81640625" customWidth="1"/>
    <col min="9" max="10" width="11.453125" style="12" hidden="1" customWidth="1"/>
    <col min="12" max="13" width="11.453125" style="11"/>
  </cols>
  <sheetData>
    <row r="1" spans="1:14" ht="18.5" x14ac:dyDescent="0.45">
      <c r="A1" s="7" t="s">
        <v>11</v>
      </c>
      <c r="G1" s="50" t="s">
        <v>31</v>
      </c>
    </row>
    <row r="2" spans="1:14" x14ac:dyDescent="0.35">
      <c r="A2" s="8" t="str">
        <f>Consignes!A2</f>
        <v>Dernière révision du fichier : janvier 2025</v>
      </c>
      <c r="B2" s="5"/>
      <c r="C2" s="5"/>
      <c r="D2" s="5"/>
      <c r="E2" s="5"/>
      <c r="F2" s="5"/>
      <c r="G2" s="5"/>
    </row>
    <row r="3" spans="1:14" x14ac:dyDescent="0.35">
      <c r="A3" s="68"/>
      <c r="B3" s="69"/>
      <c r="C3" s="69"/>
      <c r="D3" s="69"/>
      <c r="E3" s="69"/>
      <c r="F3" s="69"/>
      <c r="G3" s="69"/>
    </row>
    <row r="4" spans="1:14" ht="15" customHeight="1" thickBot="1" x14ac:dyDescent="0.4">
      <c r="A4" s="101" t="s">
        <v>35</v>
      </c>
      <c r="B4" s="101"/>
      <c r="C4" s="101"/>
      <c r="D4" s="101"/>
      <c r="E4" s="101"/>
      <c r="F4" s="101"/>
      <c r="G4" s="101"/>
      <c r="I4" s="14"/>
    </row>
    <row r="5" spans="1:14" ht="15.75" customHeight="1" thickBot="1" x14ac:dyDescent="0.4">
      <c r="A5" s="1" t="s">
        <v>33</v>
      </c>
      <c r="B5" s="88">
        <v>1</v>
      </c>
      <c r="C5" s="72" t="s">
        <v>34</v>
      </c>
      <c r="D5" s="70"/>
      <c r="E5" s="70"/>
      <c r="F5" s="70"/>
      <c r="G5" s="70"/>
    </row>
    <row r="6" spans="1:14" ht="15" customHeight="1" thickBot="1" x14ac:dyDescent="0.4">
      <c r="I6" s="14" t="s">
        <v>28</v>
      </c>
    </row>
    <row r="7" spans="1:14" ht="84" customHeight="1" thickBot="1" x14ac:dyDescent="0.4">
      <c r="A7" s="1" t="s">
        <v>12</v>
      </c>
      <c r="B7" s="2" t="s">
        <v>13</v>
      </c>
      <c r="C7" s="2" t="s">
        <v>2</v>
      </c>
      <c r="D7" s="2" t="s">
        <v>14</v>
      </c>
      <c r="E7" s="2" t="s">
        <v>16</v>
      </c>
      <c r="F7" s="2" t="s">
        <v>15</v>
      </c>
      <c r="G7" s="3" t="s">
        <v>17</v>
      </c>
      <c r="I7" s="21" t="s">
        <v>27</v>
      </c>
      <c r="J7" s="21" t="s">
        <v>13</v>
      </c>
    </row>
    <row r="8" spans="1:14" ht="19" customHeight="1" x14ac:dyDescent="0.35">
      <c r="A8" s="73"/>
      <c r="B8" s="75"/>
      <c r="C8" s="30" t="s">
        <v>3</v>
      </c>
      <c r="D8" s="31" t="s">
        <v>3</v>
      </c>
      <c r="E8" s="31" t="s">
        <v>3</v>
      </c>
      <c r="F8" s="31" t="s">
        <v>3</v>
      </c>
      <c r="G8" s="89"/>
      <c r="H8" s="10"/>
      <c r="I8" s="19" t="e">
        <f>IF(A8="",NA(),A8)</f>
        <v>#N/A</v>
      </c>
      <c r="J8" s="20" t="e">
        <f>IF(F9="",NA(),F9)</f>
        <v>#N/A</v>
      </c>
    </row>
    <row r="9" spans="1:14" ht="19" customHeight="1" x14ac:dyDescent="0.35">
      <c r="A9" s="77"/>
      <c r="B9" s="79"/>
      <c r="C9" s="24" t="str">
        <f>IF(A9="","",IF(A9&lt;A8,"Vérifier date",IF(A9-A8&lt;1,"",A9-A8)))</f>
        <v/>
      </c>
      <c r="D9" s="25" t="str">
        <f>IF(B9=0,"",IF(B9-B8&lt;0,"Vérifier index",((B9-B8)*$B$5)))</f>
        <v/>
      </c>
      <c r="E9" s="25" t="str">
        <f>IF(D9="","",D9)</f>
        <v/>
      </c>
      <c r="F9" s="25" t="str">
        <f>IF(C9="Vérifier date","",IF(D9="Vérifier index","",IF(B9="","",D9/C9)))</f>
        <v/>
      </c>
      <c r="G9" s="90"/>
      <c r="H9" s="10"/>
      <c r="I9" s="19" t="e">
        <f>IF(A9="",NA(),A9)</f>
        <v>#N/A</v>
      </c>
      <c r="J9" s="20" t="e">
        <f>IF(F9="",NA(),F9)</f>
        <v>#N/A</v>
      </c>
      <c r="N9" s="11"/>
    </row>
    <row r="10" spans="1:14" ht="19" customHeight="1" x14ac:dyDescent="0.35">
      <c r="A10" s="77"/>
      <c r="B10" s="79"/>
      <c r="C10" s="24" t="str">
        <f t="shared" ref="C10:C64" si="0">IF(A10="","",IF(A10&lt;A9,"Vérifier date",IF(A10-A9&lt;1,"",A10-A9)))</f>
        <v/>
      </c>
      <c r="D10" s="25" t="str">
        <f t="shared" ref="D10:D65" si="1">IF(B10=0,"",IF(B10-B9&lt;0,"Vérifier index",((B10-B9)*$B$5)))</f>
        <v/>
      </c>
      <c r="E10" s="25" t="str">
        <f>IF(D10="","",E9+D10)</f>
        <v/>
      </c>
      <c r="F10" s="25" t="str">
        <f t="shared" ref="F10:F65" si="2">IF(C10="Vérifier date","",IF(D10="Vérifier index","",IF(B10="","",D10/C10)))</f>
        <v/>
      </c>
      <c r="G10" s="90"/>
      <c r="H10" s="10"/>
      <c r="I10" s="19" t="e">
        <f>IF(I9="",NA(),I9+1)</f>
        <v>#N/A</v>
      </c>
      <c r="J10" s="20" t="e">
        <f>IF(F10="",NA(),F10)</f>
        <v>#N/A</v>
      </c>
      <c r="N10" s="11"/>
    </row>
    <row r="11" spans="1:14" ht="19" customHeight="1" x14ac:dyDescent="0.35">
      <c r="A11" s="77"/>
      <c r="B11" s="79"/>
      <c r="C11" s="24" t="str">
        <f t="shared" si="0"/>
        <v/>
      </c>
      <c r="D11" s="25" t="str">
        <f t="shared" si="1"/>
        <v/>
      </c>
      <c r="E11" s="25" t="str">
        <f t="shared" ref="E11:E64" si="3">IF(D11="","",E10+D11)</f>
        <v/>
      </c>
      <c r="F11" s="25" t="str">
        <f t="shared" si="2"/>
        <v/>
      </c>
      <c r="G11" s="90"/>
      <c r="H11" s="10"/>
      <c r="I11" s="19" t="e">
        <f>IF(A10="",NA(),A10)</f>
        <v>#N/A</v>
      </c>
      <c r="J11" s="20" t="e">
        <f t="shared" ref="J11" si="4">J10</f>
        <v>#N/A</v>
      </c>
      <c r="N11" s="11"/>
    </row>
    <row r="12" spans="1:14" ht="19" customHeight="1" x14ac:dyDescent="0.35">
      <c r="A12" s="77"/>
      <c r="B12" s="79"/>
      <c r="C12" s="24" t="str">
        <f t="shared" si="0"/>
        <v/>
      </c>
      <c r="D12" s="25" t="str">
        <f t="shared" si="1"/>
        <v/>
      </c>
      <c r="E12" s="25" t="str">
        <f t="shared" si="3"/>
        <v/>
      </c>
      <c r="F12" s="25" t="str">
        <f t="shared" si="2"/>
        <v/>
      </c>
      <c r="G12" s="90"/>
      <c r="I12" s="19" t="e">
        <f t="shared" ref="I12:I14" si="5">IF(I11="",NA(),I11+1)</f>
        <v>#N/A</v>
      </c>
      <c r="J12" s="20" t="e">
        <f>IF(F11="",NA(),F11)</f>
        <v>#N/A</v>
      </c>
      <c r="N12" s="11"/>
    </row>
    <row r="13" spans="1:14" ht="19" customHeight="1" x14ac:dyDescent="0.35">
      <c r="A13" s="77"/>
      <c r="B13" s="79"/>
      <c r="C13" s="24" t="str">
        <f t="shared" si="0"/>
        <v/>
      </c>
      <c r="D13" s="25" t="str">
        <f t="shared" si="1"/>
        <v/>
      </c>
      <c r="E13" s="25" t="str">
        <f t="shared" si="3"/>
        <v/>
      </c>
      <c r="F13" s="25" t="str">
        <f t="shared" si="2"/>
        <v/>
      </c>
      <c r="G13" s="90"/>
      <c r="I13" s="19" t="e">
        <f>IF(A11="",NA(),A11)</f>
        <v>#N/A</v>
      </c>
      <c r="J13" s="20" t="e">
        <f>J12</f>
        <v>#N/A</v>
      </c>
      <c r="N13" s="11"/>
    </row>
    <row r="14" spans="1:14" ht="19" customHeight="1" x14ac:dyDescent="0.35">
      <c r="A14" s="77"/>
      <c r="B14" s="79"/>
      <c r="C14" s="24" t="str">
        <f t="shared" si="0"/>
        <v/>
      </c>
      <c r="D14" s="25" t="str">
        <f t="shared" si="1"/>
        <v/>
      </c>
      <c r="E14" s="25" t="str">
        <f t="shared" si="3"/>
        <v/>
      </c>
      <c r="F14" s="25" t="str">
        <f t="shared" si="2"/>
        <v/>
      </c>
      <c r="G14" s="90"/>
      <c r="I14" s="19" t="e">
        <f t="shared" si="5"/>
        <v>#N/A</v>
      </c>
      <c r="J14" s="20" t="e">
        <f>IF(F12="",NA(),F12)</f>
        <v>#N/A</v>
      </c>
      <c r="N14" s="11"/>
    </row>
    <row r="15" spans="1:14" ht="19" customHeight="1" x14ac:dyDescent="0.35">
      <c r="A15" s="77"/>
      <c r="B15" s="79"/>
      <c r="C15" s="24" t="str">
        <f t="shared" si="0"/>
        <v/>
      </c>
      <c r="D15" s="25" t="str">
        <f t="shared" si="1"/>
        <v/>
      </c>
      <c r="E15" s="25" t="str">
        <f t="shared" si="3"/>
        <v/>
      </c>
      <c r="F15" s="25" t="str">
        <f t="shared" si="2"/>
        <v/>
      </c>
      <c r="G15" s="90"/>
      <c r="I15" s="19" t="e">
        <f>IF(A12="",NA(),A12)</f>
        <v>#N/A</v>
      </c>
      <c r="J15" s="20" t="e">
        <f>J14</f>
        <v>#N/A</v>
      </c>
      <c r="N15" s="11"/>
    </row>
    <row r="16" spans="1:14" ht="19" customHeight="1" x14ac:dyDescent="0.35">
      <c r="A16" s="77"/>
      <c r="B16" s="79"/>
      <c r="C16" s="24" t="str">
        <f t="shared" si="0"/>
        <v/>
      </c>
      <c r="D16" s="25" t="str">
        <f t="shared" si="1"/>
        <v/>
      </c>
      <c r="E16" s="25" t="str">
        <f t="shared" si="3"/>
        <v/>
      </c>
      <c r="F16" s="25" t="str">
        <f t="shared" si="2"/>
        <v/>
      </c>
      <c r="G16" s="90"/>
      <c r="I16" s="19" t="e">
        <f t="shared" ref="I16" si="6">IF(I15="",NA(),I15+1)</f>
        <v>#N/A</v>
      </c>
      <c r="J16" s="20" t="e">
        <f>IF(F13="",NA(),F13)</f>
        <v>#N/A</v>
      </c>
      <c r="N16" s="11"/>
    </row>
    <row r="17" spans="1:14" ht="19" customHeight="1" x14ac:dyDescent="0.35">
      <c r="A17" s="77"/>
      <c r="B17" s="79"/>
      <c r="C17" s="24" t="str">
        <f t="shared" si="0"/>
        <v/>
      </c>
      <c r="D17" s="25" t="str">
        <f t="shared" si="1"/>
        <v/>
      </c>
      <c r="E17" s="25" t="str">
        <f t="shared" si="3"/>
        <v/>
      </c>
      <c r="F17" s="25" t="str">
        <f t="shared" si="2"/>
        <v/>
      </c>
      <c r="G17" s="90"/>
      <c r="I17" s="19" t="e">
        <f>IF(A13="",NA(),A13)</f>
        <v>#N/A</v>
      </c>
      <c r="J17" s="20" t="e">
        <f>J16</f>
        <v>#N/A</v>
      </c>
      <c r="N17" s="11"/>
    </row>
    <row r="18" spans="1:14" ht="19" customHeight="1" x14ac:dyDescent="0.35">
      <c r="A18" s="77"/>
      <c r="B18" s="79"/>
      <c r="C18" s="24" t="str">
        <f t="shared" si="0"/>
        <v/>
      </c>
      <c r="D18" s="25" t="str">
        <f t="shared" si="1"/>
        <v/>
      </c>
      <c r="E18" s="25" t="str">
        <f t="shared" si="3"/>
        <v/>
      </c>
      <c r="F18" s="25" t="str">
        <f t="shared" si="2"/>
        <v/>
      </c>
      <c r="G18" s="90"/>
      <c r="I18" s="19" t="e">
        <f t="shared" ref="I18" si="7">IF(I17="",NA(),I17+1)</f>
        <v>#N/A</v>
      </c>
      <c r="J18" s="20" t="e">
        <f>IF(F14="",NA(),F14)</f>
        <v>#N/A</v>
      </c>
      <c r="N18" s="11"/>
    </row>
    <row r="19" spans="1:14" ht="19" customHeight="1" x14ac:dyDescent="0.35">
      <c r="A19" s="77"/>
      <c r="B19" s="79"/>
      <c r="C19" s="24" t="str">
        <f t="shared" si="0"/>
        <v/>
      </c>
      <c r="D19" s="25" t="str">
        <f t="shared" si="1"/>
        <v/>
      </c>
      <c r="E19" s="25" t="str">
        <f t="shared" si="3"/>
        <v/>
      </c>
      <c r="F19" s="25" t="str">
        <f t="shared" si="2"/>
        <v/>
      </c>
      <c r="G19" s="90"/>
      <c r="I19" s="19" t="e">
        <f>IF(A14="",NA(),A14)</f>
        <v>#N/A</v>
      </c>
      <c r="J19" s="20" t="e">
        <f t="shared" ref="J19" si="8">J18</f>
        <v>#N/A</v>
      </c>
      <c r="N19" s="11"/>
    </row>
    <row r="20" spans="1:14" ht="19" customHeight="1" x14ac:dyDescent="0.35">
      <c r="A20" s="77"/>
      <c r="B20" s="79"/>
      <c r="C20" s="24" t="str">
        <f t="shared" si="0"/>
        <v/>
      </c>
      <c r="D20" s="25" t="str">
        <f t="shared" si="1"/>
        <v/>
      </c>
      <c r="E20" s="25" t="str">
        <f t="shared" si="3"/>
        <v/>
      </c>
      <c r="F20" s="25" t="str">
        <f t="shared" si="2"/>
        <v/>
      </c>
      <c r="G20" s="90"/>
      <c r="H20" s="71"/>
      <c r="I20" s="19" t="e">
        <f t="shared" ref="I20" si="9">IF(I19="",NA(),I19+1)</f>
        <v>#N/A</v>
      </c>
      <c r="J20" s="20" t="e">
        <f>IF(F15="",NA(),F15)</f>
        <v>#N/A</v>
      </c>
      <c r="N20" s="11"/>
    </row>
    <row r="21" spans="1:14" ht="19" customHeight="1" x14ac:dyDescent="0.35">
      <c r="A21" s="77"/>
      <c r="B21" s="79"/>
      <c r="C21" s="24" t="str">
        <f t="shared" si="0"/>
        <v/>
      </c>
      <c r="D21" s="25" t="str">
        <f t="shared" si="1"/>
        <v/>
      </c>
      <c r="E21" s="25" t="str">
        <f t="shared" si="3"/>
        <v/>
      </c>
      <c r="F21" s="25" t="str">
        <f t="shared" si="2"/>
        <v/>
      </c>
      <c r="G21" s="90"/>
      <c r="I21" s="19" t="e">
        <f>IF(A15="",NA(),A15)</f>
        <v>#N/A</v>
      </c>
      <c r="J21" s="20" t="e">
        <f t="shared" ref="J21" si="10">J20</f>
        <v>#N/A</v>
      </c>
      <c r="N21" s="11"/>
    </row>
    <row r="22" spans="1:14" ht="19" customHeight="1" x14ac:dyDescent="0.35">
      <c r="A22" s="77"/>
      <c r="B22" s="79"/>
      <c r="C22" s="24" t="str">
        <f t="shared" si="0"/>
        <v/>
      </c>
      <c r="D22" s="25" t="str">
        <f t="shared" si="1"/>
        <v/>
      </c>
      <c r="E22" s="25" t="str">
        <f t="shared" si="3"/>
        <v/>
      </c>
      <c r="F22" s="25" t="str">
        <f t="shared" si="2"/>
        <v/>
      </c>
      <c r="G22" s="90"/>
      <c r="I22" s="19" t="e">
        <f t="shared" ref="I22" si="11">IF(I21="",NA(),I21+1)</f>
        <v>#N/A</v>
      </c>
      <c r="J22" s="20" t="e">
        <f>IF(F16="",NA(),F16)</f>
        <v>#N/A</v>
      </c>
      <c r="N22" s="11"/>
    </row>
    <row r="23" spans="1:14" ht="19" customHeight="1" x14ac:dyDescent="0.35">
      <c r="A23" s="77"/>
      <c r="B23" s="79"/>
      <c r="C23" s="24" t="str">
        <f t="shared" si="0"/>
        <v/>
      </c>
      <c r="D23" s="25" t="str">
        <f t="shared" si="1"/>
        <v/>
      </c>
      <c r="E23" s="25" t="str">
        <f>IF(D23="","",E22+D23)</f>
        <v/>
      </c>
      <c r="F23" s="25" t="str">
        <f t="shared" si="2"/>
        <v/>
      </c>
      <c r="G23" s="90"/>
      <c r="I23" s="19" t="e">
        <f>IF(A16="",NA(),A16)</f>
        <v>#N/A</v>
      </c>
      <c r="J23" s="20" t="e">
        <f>J22</f>
        <v>#N/A</v>
      </c>
      <c r="N23" s="11"/>
    </row>
    <row r="24" spans="1:14" ht="19" customHeight="1" x14ac:dyDescent="0.35">
      <c r="A24" s="77"/>
      <c r="B24" s="79"/>
      <c r="C24" s="24" t="str">
        <f t="shared" si="0"/>
        <v/>
      </c>
      <c r="D24" s="25" t="str">
        <f t="shared" si="1"/>
        <v/>
      </c>
      <c r="E24" s="25" t="str">
        <f>IF(D24="","",E23+D24)</f>
        <v/>
      </c>
      <c r="F24" s="25" t="str">
        <f t="shared" si="2"/>
        <v/>
      </c>
      <c r="G24" s="90"/>
      <c r="I24" s="19" t="e">
        <f t="shared" ref="I24:I120" si="12">IF(I23="",NA(),I23+1)</f>
        <v>#N/A</v>
      </c>
      <c r="J24" s="20" t="e">
        <f>IF(F17="",NA(),F17)</f>
        <v>#N/A</v>
      </c>
      <c r="L24" s="13"/>
      <c r="M24" s="15"/>
    </row>
    <row r="25" spans="1:14" ht="19" customHeight="1" x14ac:dyDescent="0.35">
      <c r="A25" s="77"/>
      <c r="B25" s="79"/>
      <c r="C25" s="24" t="str">
        <f t="shared" si="0"/>
        <v/>
      </c>
      <c r="D25" s="25" t="str">
        <f t="shared" si="1"/>
        <v/>
      </c>
      <c r="E25" s="25" t="str">
        <f t="shared" si="3"/>
        <v/>
      </c>
      <c r="F25" s="25" t="str">
        <f t="shared" si="2"/>
        <v/>
      </c>
      <c r="G25" s="90"/>
      <c r="I25" s="19" t="e">
        <f>IF(A17="",NA(),A17)</f>
        <v>#N/A</v>
      </c>
      <c r="J25" s="20" t="e">
        <f>J24</f>
        <v>#N/A</v>
      </c>
      <c r="L25" s="13"/>
      <c r="M25" s="15"/>
    </row>
    <row r="26" spans="1:14" ht="19" customHeight="1" x14ac:dyDescent="0.35">
      <c r="A26" s="77"/>
      <c r="B26" s="79"/>
      <c r="C26" s="24" t="str">
        <f t="shared" si="0"/>
        <v/>
      </c>
      <c r="D26" s="25" t="str">
        <f t="shared" si="1"/>
        <v/>
      </c>
      <c r="E26" s="25" t="str">
        <f t="shared" si="3"/>
        <v/>
      </c>
      <c r="F26" s="25" t="str">
        <f t="shared" si="2"/>
        <v/>
      </c>
      <c r="G26" s="90"/>
      <c r="I26" s="19" t="e">
        <f t="shared" si="12"/>
        <v>#N/A</v>
      </c>
      <c r="J26" s="20" t="e">
        <f>IF(F18="",NA(),F18)</f>
        <v>#N/A</v>
      </c>
      <c r="L26" s="13"/>
      <c r="M26"/>
    </row>
    <row r="27" spans="1:14" ht="19" customHeight="1" x14ac:dyDescent="0.35">
      <c r="A27" s="77"/>
      <c r="B27" s="79"/>
      <c r="C27" s="24" t="str">
        <f t="shared" si="0"/>
        <v/>
      </c>
      <c r="D27" s="25" t="str">
        <f t="shared" si="1"/>
        <v/>
      </c>
      <c r="E27" s="25" t="str">
        <f t="shared" si="3"/>
        <v/>
      </c>
      <c r="F27" s="25" t="str">
        <f t="shared" si="2"/>
        <v/>
      </c>
      <c r="G27" s="90"/>
      <c r="I27" s="19" t="e">
        <f>IF(A18="",NA(),A18)</f>
        <v>#N/A</v>
      </c>
      <c r="J27" s="20" t="e">
        <f t="shared" ref="J27:J87" si="13">J26</f>
        <v>#N/A</v>
      </c>
      <c r="L27" s="13"/>
      <c r="M27"/>
    </row>
    <row r="28" spans="1:14" ht="19" customHeight="1" x14ac:dyDescent="0.35">
      <c r="A28" s="77"/>
      <c r="B28" s="79"/>
      <c r="C28" s="24" t="str">
        <f t="shared" si="0"/>
        <v/>
      </c>
      <c r="D28" s="25" t="str">
        <f t="shared" si="1"/>
        <v/>
      </c>
      <c r="E28" s="25" t="str">
        <f t="shared" si="3"/>
        <v/>
      </c>
      <c r="F28" s="25" t="str">
        <f t="shared" si="2"/>
        <v/>
      </c>
      <c r="G28" s="90"/>
      <c r="I28" s="19" t="e">
        <f t="shared" si="12"/>
        <v>#N/A</v>
      </c>
      <c r="J28" s="20" t="e">
        <f>IF(F19="",NA(),F19)</f>
        <v>#N/A</v>
      </c>
      <c r="L28" s="13"/>
      <c r="M28"/>
    </row>
    <row r="29" spans="1:14" ht="19" customHeight="1" x14ac:dyDescent="0.35">
      <c r="A29" s="77"/>
      <c r="B29" s="79"/>
      <c r="C29" s="24" t="str">
        <f t="shared" si="0"/>
        <v/>
      </c>
      <c r="D29" s="25" t="str">
        <f t="shared" si="1"/>
        <v/>
      </c>
      <c r="E29" s="25" t="str">
        <f t="shared" si="3"/>
        <v/>
      </c>
      <c r="F29" s="25" t="str">
        <f t="shared" si="2"/>
        <v/>
      </c>
      <c r="G29" s="90"/>
      <c r="I29" s="19" t="e">
        <f>IF(A19="",NA(),A19)</f>
        <v>#N/A</v>
      </c>
      <c r="J29" s="20" t="e">
        <f t="shared" ref="J29" si="14">J28</f>
        <v>#N/A</v>
      </c>
      <c r="L29" s="13"/>
      <c r="M29"/>
    </row>
    <row r="30" spans="1:14" ht="19" customHeight="1" x14ac:dyDescent="0.35">
      <c r="A30" s="77"/>
      <c r="B30" s="79"/>
      <c r="C30" s="24" t="str">
        <f t="shared" si="0"/>
        <v/>
      </c>
      <c r="D30" s="25" t="str">
        <f t="shared" si="1"/>
        <v/>
      </c>
      <c r="E30" s="25" t="str">
        <f t="shared" si="3"/>
        <v/>
      </c>
      <c r="F30" s="25" t="str">
        <f t="shared" si="2"/>
        <v/>
      </c>
      <c r="G30" s="90"/>
      <c r="I30" s="19" t="e">
        <f t="shared" si="12"/>
        <v>#N/A</v>
      </c>
      <c r="J30" s="20" t="e">
        <f>IF(F20="",NA(),F20)</f>
        <v>#N/A</v>
      </c>
      <c r="L30" s="13"/>
      <c r="M30"/>
    </row>
    <row r="31" spans="1:14" ht="19" customHeight="1" x14ac:dyDescent="0.35">
      <c r="A31" s="77"/>
      <c r="B31" s="79"/>
      <c r="C31" s="24" t="str">
        <f t="shared" si="0"/>
        <v/>
      </c>
      <c r="D31" s="25" t="str">
        <f t="shared" si="1"/>
        <v/>
      </c>
      <c r="E31" s="25" t="str">
        <f t="shared" si="3"/>
        <v/>
      </c>
      <c r="F31" s="25" t="str">
        <f t="shared" si="2"/>
        <v/>
      </c>
      <c r="G31" s="90"/>
      <c r="I31" s="19" t="e">
        <f>IF(A20="",NA(),A20)</f>
        <v>#N/A</v>
      </c>
      <c r="J31" s="20" t="e">
        <f t="shared" ref="J31" si="15">J30</f>
        <v>#N/A</v>
      </c>
      <c r="L31" s="13"/>
      <c r="M31"/>
    </row>
    <row r="32" spans="1:14" ht="19" customHeight="1" x14ac:dyDescent="0.35">
      <c r="A32" s="77"/>
      <c r="B32" s="79"/>
      <c r="C32" s="24" t="str">
        <f t="shared" si="0"/>
        <v/>
      </c>
      <c r="D32" s="25" t="str">
        <f t="shared" si="1"/>
        <v/>
      </c>
      <c r="E32" s="25" t="str">
        <f t="shared" si="3"/>
        <v/>
      </c>
      <c r="F32" s="25" t="str">
        <f t="shared" si="2"/>
        <v/>
      </c>
      <c r="G32" s="90"/>
      <c r="I32" s="19" t="e">
        <f t="shared" si="12"/>
        <v>#N/A</v>
      </c>
      <c r="J32" s="20" t="e">
        <f>IF(F21="",NA(),F21)</f>
        <v>#N/A</v>
      </c>
      <c r="L32" s="13"/>
      <c r="M32"/>
    </row>
    <row r="33" spans="1:12" customFormat="1" ht="19" customHeight="1" x14ac:dyDescent="0.35">
      <c r="A33" s="77"/>
      <c r="B33" s="79"/>
      <c r="C33" s="24" t="str">
        <f t="shared" si="0"/>
        <v/>
      </c>
      <c r="D33" s="25" t="str">
        <f t="shared" si="1"/>
        <v/>
      </c>
      <c r="E33" s="25" t="str">
        <f t="shared" si="3"/>
        <v/>
      </c>
      <c r="F33" s="25" t="str">
        <f t="shared" si="2"/>
        <v/>
      </c>
      <c r="G33" s="90"/>
      <c r="I33" s="19" t="e">
        <f>IF(A21="",NA(),A21)</f>
        <v>#N/A</v>
      </c>
      <c r="J33" s="20" t="e">
        <f t="shared" si="13"/>
        <v>#N/A</v>
      </c>
      <c r="L33" s="13"/>
    </row>
    <row r="34" spans="1:12" customFormat="1" ht="19" customHeight="1" x14ac:dyDescent="0.35">
      <c r="A34" s="77"/>
      <c r="B34" s="79"/>
      <c r="C34" s="24" t="str">
        <f t="shared" si="0"/>
        <v/>
      </c>
      <c r="D34" s="25" t="str">
        <f t="shared" si="1"/>
        <v/>
      </c>
      <c r="E34" s="25" t="str">
        <f t="shared" si="3"/>
        <v/>
      </c>
      <c r="F34" s="25" t="str">
        <f t="shared" si="2"/>
        <v/>
      </c>
      <c r="G34" s="90"/>
      <c r="I34" s="19" t="e">
        <f t="shared" si="12"/>
        <v>#N/A</v>
      </c>
      <c r="J34" s="20" t="e">
        <f>IF(F22="",NA(),F22)</f>
        <v>#N/A</v>
      </c>
      <c r="L34" s="13"/>
    </row>
    <row r="35" spans="1:12" customFormat="1" ht="19" customHeight="1" x14ac:dyDescent="0.35">
      <c r="A35" s="77"/>
      <c r="B35" s="79"/>
      <c r="C35" s="24" t="str">
        <f t="shared" si="0"/>
        <v/>
      </c>
      <c r="D35" s="25" t="str">
        <f t="shared" si="1"/>
        <v/>
      </c>
      <c r="E35" s="25" t="str">
        <f t="shared" si="3"/>
        <v/>
      </c>
      <c r="F35" s="25" t="str">
        <f t="shared" si="2"/>
        <v/>
      </c>
      <c r="G35" s="90"/>
      <c r="I35" s="19" t="e">
        <f>IF(A22="",NA(),A22)</f>
        <v>#N/A</v>
      </c>
      <c r="J35" s="20" t="e">
        <f t="shared" ref="J35:J95" si="16">J34</f>
        <v>#N/A</v>
      </c>
      <c r="L35" s="13"/>
    </row>
    <row r="36" spans="1:12" customFormat="1" ht="19" customHeight="1" x14ac:dyDescent="0.35">
      <c r="A36" s="77"/>
      <c r="B36" s="79"/>
      <c r="C36" s="24" t="str">
        <f t="shared" si="0"/>
        <v/>
      </c>
      <c r="D36" s="25" t="str">
        <f t="shared" si="1"/>
        <v/>
      </c>
      <c r="E36" s="25" t="str">
        <f t="shared" si="3"/>
        <v/>
      </c>
      <c r="F36" s="25" t="str">
        <f t="shared" si="2"/>
        <v/>
      </c>
      <c r="G36" s="90"/>
      <c r="I36" s="19" t="e">
        <f t="shared" si="12"/>
        <v>#N/A</v>
      </c>
      <c r="J36" s="20" t="e">
        <f>IF(F23="",NA(),F23)</f>
        <v>#N/A</v>
      </c>
      <c r="L36" s="13"/>
    </row>
    <row r="37" spans="1:12" customFormat="1" ht="19" customHeight="1" x14ac:dyDescent="0.35">
      <c r="A37" s="77"/>
      <c r="B37" s="79"/>
      <c r="C37" s="24" t="str">
        <f t="shared" si="0"/>
        <v/>
      </c>
      <c r="D37" s="25" t="str">
        <f t="shared" si="1"/>
        <v/>
      </c>
      <c r="E37" s="25" t="str">
        <f t="shared" si="3"/>
        <v/>
      </c>
      <c r="F37" s="25" t="str">
        <f t="shared" si="2"/>
        <v/>
      </c>
      <c r="G37" s="90"/>
      <c r="I37" s="19" t="e">
        <f>IF(A23="",NA(),A23)</f>
        <v>#N/A</v>
      </c>
      <c r="J37" s="20" t="e">
        <f t="shared" ref="J37:J97" si="17">J36</f>
        <v>#N/A</v>
      </c>
      <c r="L37" s="13"/>
    </row>
    <row r="38" spans="1:12" customFormat="1" ht="19" customHeight="1" x14ac:dyDescent="0.35">
      <c r="A38" s="77"/>
      <c r="B38" s="79"/>
      <c r="C38" s="24" t="str">
        <f t="shared" si="0"/>
        <v/>
      </c>
      <c r="D38" s="25" t="str">
        <f t="shared" si="1"/>
        <v/>
      </c>
      <c r="E38" s="25" t="str">
        <f t="shared" si="3"/>
        <v/>
      </c>
      <c r="F38" s="25" t="str">
        <f t="shared" si="2"/>
        <v/>
      </c>
      <c r="G38" s="90"/>
      <c r="I38" s="19" t="e">
        <f t="shared" si="12"/>
        <v>#N/A</v>
      </c>
      <c r="J38" s="20" t="e">
        <f>IF(F24="",NA(),F24)</f>
        <v>#N/A</v>
      </c>
      <c r="L38" s="13"/>
    </row>
    <row r="39" spans="1:12" customFormat="1" ht="19" customHeight="1" x14ac:dyDescent="0.35">
      <c r="A39" s="77"/>
      <c r="B39" s="79"/>
      <c r="C39" s="24" t="str">
        <f t="shared" si="0"/>
        <v/>
      </c>
      <c r="D39" s="25" t="str">
        <f t="shared" si="1"/>
        <v/>
      </c>
      <c r="E39" s="25" t="str">
        <f t="shared" si="3"/>
        <v/>
      </c>
      <c r="F39" s="25" t="str">
        <f t="shared" si="2"/>
        <v/>
      </c>
      <c r="G39" s="90"/>
      <c r="I39" s="19" t="e">
        <f>IF(A24="",NA(),A24)</f>
        <v>#N/A</v>
      </c>
      <c r="J39" s="20" t="e">
        <f t="shared" si="13"/>
        <v>#N/A</v>
      </c>
      <c r="L39" s="13"/>
    </row>
    <row r="40" spans="1:12" customFormat="1" ht="19" customHeight="1" x14ac:dyDescent="0.35">
      <c r="A40" s="77"/>
      <c r="B40" s="79"/>
      <c r="C40" s="24" t="str">
        <f t="shared" si="0"/>
        <v/>
      </c>
      <c r="D40" s="25" t="str">
        <f t="shared" si="1"/>
        <v/>
      </c>
      <c r="E40" s="25" t="str">
        <f t="shared" si="3"/>
        <v/>
      </c>
      <c r="F40" s="25" t="str">
        <f t="shared" si="2"/>
        <v/>
      </c>
      <c r="G40" s="90"/>
      <c r="I40" s="19" t="e">
        <f t="shared" si="12"/>
        <v>#N/A</v>
      </c>
      <c r="J40" s="20" t="e">
        <f>IF(F25="",NA(),F25)</f>
        <v>#N/A</v>
      </c>
      <c r="L40" s="13"/>
    </row>
    <row r="41" spans="1:12" customFormat="1" ht="19" customHeight="1" x14ac:dyDescent="0.35">
      <c r="A41" s="77"/>
      <c r="B41" s="79"/>
      <c r="C41" s="24" t="str">
        <f t="shared" si="0"/>
        <v/>
      </c>
      <c r="D41" s="25" t="str">
        <f t="shared" si="1"/>
        <v/>
      </c>
      <c r="E41" s="25" t="str">
        <f t="shared" si="3"/>
        <v/>
      </c>
      <c r="F41" s="25" t="str">
        <f t="shared" si="2"/>
        <v/>
      </c>
      <c r="G41" s="90"/>
      <c r="I41" s="19" t="e">
        <f>IF(A25="",NA(),A25)</f>
        <v>#N/A</v>
      </c>
      <c r="J41" s="20" t="e">
        <f t="shared" si="16"/>
        <v>#N/A</v>
      </c>
      <c r="L41" s="13"/>
    </row>
    <row r="42" spans="1:12" customFormat="1" ht="19" customHeight="1" x14ac:dyDescent="0.35">
      <c r="A42" s="77"/>
      <c r="B42" s="79"/>
      <c r="C42" s="24" t="str">
        <f t="shared" si="0"/>
        <v/>
      </c>
      <c r="D42" s="25" t="str">
        <f t="shared" si="1"/>
        <v/>
      </c>
      <c r="E42" s="25" t="str">
        <f t="shared" si="3"/>
        <v/>
      </c>
      <c r="F42" s="25" t="str">
        <f t="shared" si="2"/>
        <v/>
      </c>
      <c r="G42" s="90"/>
      <c r="I42" s="19" t="e">
        <f t="shared" si="12"/>
        <v>#N/A</v>
      </c>
      <c r="J42" s="20" t="e">
        <f>IF(F26="",NA(),F26)</f>
        <v>#N/A</v>
      </c>
      <c r="L42" s="13"/>
    </row>
    <row r="43" spans="1:12" customFormat="1" ht="19" customHeight="1" x14ac:dyDescent="0.35">
      <c r="A43" s="77"/>
      <c r="B43" s="79"/>
      <c r="C43" s="24" t="str">
        <f t="shared" si="0"/>
        <v/>
      </c>
      <c r="D43" s="25" t="str">
        <f t="shared" si="1"/>
        <v/>
      </c>
      <c r="E43" s="25" t="str">
        <f t="shared" si="3"/>
        <v/>
      </c>
      <c r="F43" s="25" t="str">
        <f t="shared" si="2"/>
        <v/>
      </c>
      <c r="G43" s="90"/>
      <c r="I43" s="19" t="e">
        <f>IF(A26="",NA(),A26)</f>
        <v>#N/A</v>
      </c>
      <c r="J43" s="20" t="e">
        <f t="shared" si="17"/>
        <v>#N/A</v>
      </c>
      <c r="L43" s="13"/>
    </row>
    <row r="44" spans="1:12" customFormat="1" ht="19" customHeight="1" x14ac:dyDescent="0.35">
      <c r="A44" s="77"/>
      <c r="B44" s="79"/>
      <c r="C44" s="24" t="str">
        <f t="shared" si="0"/>
        <v/>
      </c>
      <c r="D44" s="25" t="str">
        <f t="shared" si="1"/>
        <v/>
      </c>
      <c r="E44" s="25" t="str">
        <f t="shared" si="3"/>
        <v/>
      </c>
      <c r="F44" s="25" t="str">
        <f t="shared" si="2"/>
        <v/>
      </c>
      <c r="G44" s="90"/>
      <c r="I44" s="19" t="e">
        <f t="shared" si="12"/>
        <v>#N/A</v>
      </c>
      <c r="J44" s="20" t="e">
        <f>IF(F27="",NA(),F27)</f>
        <v>#N/A</v>
      </c>
      <c r="L44" s="13"/>
    </row>
    <row r="45" spans="1:12" customFormat="1" ht="19" customHeight="1" x14ac:dyDescent="0.35">
      <c r="A45" s="77"/>
      <c r="B45" s="79"/>
      <c r="C45" s="24" t="str">
        <f t="shared" si="0"/>
        <v/>
      </c>
      <c r="D45" s="25" t="str">
        <f t="shared" si="1"/>
        <v/>
      </c>
      <c r="E45" s="25" t="str">
        <f t="shared" si="3"/>
        <v/>
      </c>
      <c r="F45" s="25" t="str">
        <f t="shared" si="2"/>
        <v/>
      </c>
      <c r="G45" s="90"/>
      <c r="I45" s="19" t="e">
        <f>IF(A27="",NA(),A27)</f>
        <v>#N/A</v>
      </c>
      <c r="J45" s="20" t="e">
        <f t="shared" si="13"/>
        <v>#N/A</v>
      </c>
      <c r="L45" s="13"/>
    </row>
    <row r="46" spans="1:12" customFormat="1" ht="19" customHeight="1" x14ac:dyDescent="0.35">
      <c r="A46" s="77"/>
      <c r="B46" s="79"/>
      <c r="C46" s="24" t="str">
        <f t="shared" si="0"/>
        <v/>
      </c>
      <c r="D46" s="25" t="str">
        <f t="shared" si="1"/>
        <v/>
      </c>
      <c r="E46" s="25" t="str">
        <f t="shared" si="3"/>
        <v/>
      </c>
      <c r="F46" s="25" t="str">
        <f t="shared" si="2"/>
        <v/>
      </c>
      <c r="G46" s="90"/>
      <c r="I46" s="19" t="e">
        <f t="shared" si="12"/>
        <v>#N/A</v>
      </c>
      <c r="J46" s="20" t="e">
        <f>IF(F28="",NA(),F28)</f>
        <v>#N/A</v>
      </c>
      <c r="L46" s="13"/>
    </row>
    <row r="47" spans="1:12" customFormat="1" ht="19" customHeight="1" x14ac:dyDescent="0.35">
      <c r="A47" s="77"/>
      <c r="B47" s="79"/>
      <c r="C47" s="24" t="str">
        <f t="shared" si="0"/>
        <v/>
      </c>
      <c r="D47" s="25" t="str">
        <f t="shared" si="1"/>
        <v/>
      </c>
      <c r="E47" s="25" t="str">
        <f t="shared" si="3"/>
        <v/>
      </c>
      <c r="F47" s="25" t="str">
        <f t="shared" si="2"/>
        <v/>
      </c>
      <c r="G47" s="90"/>
      <c r="I47" s="19" t="e">
        <f>IF(A28="",NA(),A28)</f>
        <v>#N/A</v>
      </c>
      <c r="J47" s="20" t="e">
        <f t="shared" si="16"/>
        <v>#N/A</v>
      </c>
      <c r="L47" s="13"/>
    </row>
    <row r="48" spans="1:12" customFormat="1" ht="19" customHeight="1" x14ac:dyDescent="0.35">
      <c r="A48" s="77"/>
      <c r="B48" s="79"/>
      <c r="C48" s="24" t="str">
        <f t="shared" si="0"/>
        <v/>
      </c>
      <c r="D48" s="25" t="str">
        <f t="shared" si="1"/>
        <v/>
      </c>
      <c r="E48" s="25" t="str">
        <f t="shared" si="3"/>
        <v/>
      </c>
      <c r="F48" s="25" t="str">
        <f t="shared" si="2"/>
        <v/>
      </c>
      <c r="G48" s="90"/>
      <c r="I48" s="19" t="e">
        <f t="shared" si="12"/>
        <v>#N/A</v>
      </c>
      <c r="J48" s="20" t="e">
        <f>IF(F29="",NA(),F29)</f>
        <v>#N/A</v>
      </c>
      <c r="L48" s="13"/>
    </row>
    <row r="49" spans="1:12" customFormat="1" ht="19" customHeight="1" x14ac:dyDescent="0.35">
      <c r="A49" s="77"/>
      <c r="B49" s="79"/>
      <c r="C49" s="24" t="str">
        <f t="shared" si="0"/>
        <v/>
      </c>
      <c r="D49" s="25" t="str">
        <f t="shared" si="1"/>
        <v/>
      </c>
      <c r="E49" s="25" t="str">
        <f t="shared" si="3"/>
        <v/>
      </c>
      <c r="F49" s="25" t="str">
        <f t="shared" si="2"/>
        <v/>
      </c>
      <c r="G49" s="90"/>
      <c r="I49" s="19" t="e">
        <f>IF(A29="",NA(),A29)</f>
        <v>#N/A</v>
      </c>
      <c r="J49" s="20" t="e">
        <f t="shared" si="17"/>
        <v>#N/A</v>
      </c>
      <c r="L49" s="13"/>
    </row>
    <row r="50" spans="1:12" customFormat="1" ht="19" customHeight="1" x14ac:dyDescent="0.35">
      <c r="A50" s="77"/>
      <c r="B50" s="79"/>
      <c r="C50" s="24" t="str">
        <f t="shared" si="0"/>
        <v/>
      </c>
      <c r="D50" s="25" t="str">
        <f t="shared" si="1"/>
        <v/>
      </c>
      <c r="E50" s="25" t="str">
        <f t="shared" si="3"/>
        <v/>
      </c>
      <c r="F50" s="25" t="str">
        <f t="shared" si="2"/>
        <v/>
      </c>
      <c r="G50" s="90"/>
      <c r="I50" s="19" t="e">
        <f t="shared" si="12"/>
        <v>#N/A</v>
      </c>
      <c r="J50" s="20" t="e">
        <f>IF(F30="",NA(),F30)</f>
        <v>#N/A</v>
      </c>
      <c r="L50" s="13"/>
    </row>
    <row r="51" spans="1:12" customFormat="1" ht="19" customHeight="1" x14ac:dyDescent="0.35">
      <c r="A51" s="77"/>
      <c r="B51" s="79"/>
      <c r="C51" s="24" t="str">
        <f t="shared" si="0"/>
        <v/>
      </c>
      <c r="D51" s="25" t="str">
        <f t="shared" si="1"/>
        <v/>
      </c>
      <c r="E51" s="25" t="str">
        <f t="shared" si="3"/>
        <v/>
      </c>
      <c r="F51" s="25" t="str">
        <f t="shared" si="2"/>
        <v/>
      </c>
      <c r="G51" s="90"/>
      <c r="I51" s="19" t="e">
        <f>IF(A30="",NA(),A30)</f>
        <v>#N/A</v>
      </c>
      <c r="J51" s="20" t="e">
        <f t="shared" si="13"/>
        <v>#N/A</v>
      </c>
      <c r="L51" s="13"/>
    </row>
    <row r="52" spans="1:12" customFormat="1" ht="19" customHeight="1" x14ac:dyDescent="0.35">
      <c r="A52" s="77"/>
      <c r="B52" s="79"/>
      <c r="C52" s="24" t="str">
        <f t="shared" si="0"/>
        <v/>
      </c>
      <c r="D52" s="25" t="str">
        <f t="shared" si="1"/>
        <v/>
      </c>
      <c r="E52" s="25" t="str">
        <f t="shared" si="3"/>
        <v/>
      </c>
      <c r="F52" s="25" t="str">
        <f t="shared" si="2"/>
        <v/>
      </c>
      <c r="G52" s="90"/>
      <c r="I52" s="19" t="e">
        <f t="shared" si="12"/>
        <v>#N/A</v>
      </c>
      <c r="J52" s="20" t="e">
        <f>IF(F31="",NA(),F31)</f>
        <v>#N/A</v>
      </c>
      <c r="L52" s="13"/>
    </row>
    <row r="53" spans="1:12" customFormat="1" ht="19" customHeight="1" x14ac:dyDescent="0.35">
      <c r="A53" s="77"/>
      <c r="B53" s="79"/>
      <c r="C53" s="24" t="str">
        <f t="shared" si="0"/>
        <v/>
      </c>
      <c r="D53" s="25" t="str">
        <f t="shared" si="1"/>
        <v/>
      </c>
      <c r="E53" s="25" t="str">
        <f t="shared" si="3"/>
        <v/>
      </c>
      <c r="F53" s="25" t="str">
        <f t="shared" si="2"/>
        <v/>
      </c>
      <c r="G53" s="90"/>
      <c r="I53" s="19" t="e">
        <f>IF(A31="",NA(),A31)</f>
        <v>#N/A</v>
      </c>
      <c r="J53" s="20" t="e">
        <f t="shared" si="16"/>
        <v>#N/A</v>
      </c>
      <c r="L53" s="13"/>
    </row>
    <row r="54" spans="1:12" customFormat="1" ht="19" customHeight="1" x14ac:dyDescent="0.35">
      <c r="A54" s="77"/>
      <c r="B54" s="79"/>
      <c r="C54" s="24" t="str">
        <f t="shared" si="0"/>
        <v/>
      </c>
      <c r="D54" s="25" t="str">
        <f t="shared" si="1"/>
        <v/>
      </c>
      <c r="E54" s="25" t="str">
        <f t="shared" si="3"/>
        <v/>
      </c>
      <c r="F54" s="25" t="str">
        <f t="shared" si="2"/>
        <v/>
      </c>
      <c r="G54" s="90"/>
      <c r="I54" s="19" t="e">
        <f t="shared" si="12"/>
        <v>#N/A</v>
      </c>
      <c r="J54" s="20" t="e">
        <f>IF(F32="",NA(),F32)</f>
        <v>#N/A</v>
      </c>
      <c r="L54" s="13"/>
    </row>
    <row r="55" spans="1:12" customFormat="1" ht="19" customHeight="1" x14ac:dyDescent="0.35">
      <c r="A55" s="77"/>
      <c r="B55" s="79"/>
      <c r="C55" s="24" t="str">
        <f t="shared" si="0"/>
        <v/>
      </c>
      <c r="D55" s="25" t="str">
        <f t="shared" si="1"/>
        <v/>
      </c>
      <c r="E55" s="25" t="str">
        <f t="shared" si="3"/>
        <v/>
      </c>
      <c r="F55" s="25" t="str">
        <f t="shared" si="2"/>
        <v/>
      </c>
      <c r="G55" s="90"/>
      <c r="I55" s="19" t="e">
        <f>IF(A32="",NA(),A32)</f>
        <v>#N/A</v>
      </c>
      <c r="J55" s="20" t="e">
        <f t="shared" si="17"/>
        <v>#N/A</v>
      </c>
      <c r="L55" s="13"/>
    </row>
    <row r="56" spans="1:12" customFormat="1" ht="19" customHeight="1" x14ac:dyDescent="0.35">
      <c r="A56" s="77"/>
      <c r="B56" s="79"/>
      <c r="C56" s="24" t="str">
        <f t="shared" si="0"/>
        <v/>
      </c>
      <c r="D56" s="25" t="str">
        <f t="shared" si="1"/>
        <v/>
      </c>
      <c r="E56" s="25" t="str">
        <f t="shared" si="3"/>
        <v/>
      </c>
      <c r="F56" s="25" t="str">
        <f t="shared" si="2"/>
        <v/>
      </c>
      <c r="G56" s="90"/>
      <c r="I56" s="19" t="e">
        <f t="shared" si="12"/>
        <v>#N/A</v>
      </c>
      <c r="J56" s="20" t="e">
        <f>IF(F33="",NA(),F33)</f>
        <v>#N/A</v>
      </c>
      <c r="L56" s="13"/>
    </row>
    <row r="57" spans="1:12" customFormat="1" ht="19" customHeight="1" x14ac:dyDescent="0.35">
      <c r="A57" s="77"/>
      <c r="B57" s="79"/>
      <c r="C57" s="24" t="str">
        <f t="shared" si="0"/>
        <v/>
      </c>
      <c r="D57" s="25" t="str">
        <f t="shared" si="1"/>
        <v/>
      </c>
      <c r="E57" s="25" t="str">
        <f t="shared" si="3"/>
        <v/>
      </c>
      <c r="F57" s="25" t="str">
        <f t="shared" si="2"/>
        <v/>
      </c>
      <c r="G57" s="90"/>
      <c r="I57" s="19" t="e">
        <f>IF(A33="",NA(),A33)</f>
        <v>#N/A</v>
      </c>
      <c r="J57" s="20" t="e">
        <f t="shared" si="13"/>
        <v>#N/A</v>
      </c>
      <c r="L57" s="13"/>
    </row>
    <row r="58" spans="1:12" customFormat="1" ht="19" customHeight="1" x14ac:dyDescent="0.35">
      <c r="A58" s="77"/>
      <c r="B58" s="79"/>
      <c r="C58" s="24" t="str">
        <f t="shared" si="0"/>
        <v/>
      </c>
      <c r="D58" s="25" t="str">
        <f t="shared" si="1"/>
        <v/>
      </c>
      <c r="E58" s="25" t="str">
        <f t="shared" si="3"/>
        <v/>
      </c>
      <c r="F58" s="25" t="str">
        <f t="shared" si="2"/>
        <v/>
      </c>
      <c r="G58" s="90"/>
      <c r="I58" s="19" t="e">
        <f t="shared" si="12"/>
        <v>#N/A</v>
      </c>
      <c r="J58" s="20" t="e">
        <f>IF(F34="",NA(),F34)</f>
        <v>#N/A</v>
      </c>
      <c r="L58" s="13"/>
    </row>
    <row r="59" spans="1:12" customFormat="1" ht="19" customHeight="1" x14ac:dyDescent="0.35">
      <c r="A59" s="77"/>
      <c r="B59" s="79"/>
      <c r="C59" s="24" t="str">
        <f t="shared" si="0"/>
        <v/>
      </c>
      <c r="D59" s="25" t="str">
        <f t="shared" si="1"/>
        <v/>
      </c>
      <c r="E59" s="25" t="str">
        <f t="shared" si="3"/>
        <v/>
      </c>
      <c r="F59" s="25" t="str">
        <f t="shared" si="2"/>
        <v/>
      </c>
      <c r="G59" s="90"/>
      <c r="I59" s="19" t="e">
        <f>IF(A34="",NA(),A34)</f>
        <v>#N/A</v>
      </c>
      <c r="J59" s="20" t="e">
        <f t="shared" si="16"/>
        <v>#N/A</v>
      </c>
      <c r="L59" s="13"/>
    </row>
    <row r="60" spans="1:12" customFormat="1" ht="19" customHeight="1" x14ac:dyDescent="0.35">
      <c r="A60" s="77"/>
      <c r="B60" s="79"/>
      <c r="C60" s="24" t="str">
        <f t="shared" si="0"/>
        <v/>
      </c>
      <c r="D60" s="25" t="str">
        <f t="shared" si="1"/>
        <v/>
      </c>
      <c r="E60" s="25" t="str">
        <f t="shared" si="3"/>
        <v/>
      </c>
      <c r="F60" s="25" t="str">
        <f t="shared" si="2"/>
        <v/>
      </c>
      <c r="G60" s="90"/>
      <c r="I60" s="19" t="e">
        <f t="shared" si="12"/>
        <v>#N/A</v>
      </c>
      <c r="J60" s="20" t="e">
        <f>IF(F35="",NA(),F35)</f>
        <v>#N/A</v>
      </c>
      <c r="L60" s="13"/>
    </row>
    <row r="61" spans="1:12" customFormat="1" ht="19" customHeight="1" x14ac:dyDescent="0.35">
      <c r="A61" s="77"/>
      <c r="B61" s="79"/>
      <c r="C61" s="24" t="str">
        <f t="shared" si="0"/>
        <v/>
      </c>
      <c r="D61" s="25" t="str">
        <f t="shared" si="1"/>
        <v/>
      </c>
      <c r="E61" s="25" t="str">
        <f t="shared" si="3"/>
        <v/>
      </c>
      <c r="F61" s="25" t="str">
        <f t="shared" si="2"/>
        <v/>
      </c>
      <c r="G61" s="90"/>
      <c r="I61" s="19" t="e">
        <f>IF(A35="",NA(),A35)</f>
        <v>#N/A</v>
      </c>
      <c r="J61" s="20" t="e">
        <f t="shared" si="17"/>
        <v>#N/A</v>
      </c>
      <c r="L61" s="13"/>
    </row>
    <row r="62" spans="1:12" customFormat="1" ht="19" customHeight="1" x14ac:dyDescent="0.35">
      <c r="A62" s="77"/>
      <c r="B62" s="79"/>
      <c r="C62" s="24" t="str">
        <f t="shared" si="0"/>
        <v/>
      </c>
      <c r="D62" s="25" t="str">
        <f t="shared" si="1"/>
        <v/>
      </c>
      <c r="E62" s="25" t="str">
        <f t="shared" si="3"/>
        <v/>
      </c>
      <c r="F62" s="25" t="str">
        <f t="shared" si="2"/>
        <v/>
      </c>
      <c r="G62" s="90"/>
      <c r="I62" s="19" t="e">
        <f t="shared" si="12"/>
        <v>#N/A</v>
      </c>
      <c r="J62" s="20" t="e">
        <f>IF(F36="",NA(),F36)</f>
        <v>#N/A</v>
      </c>
      <c r="L62" s="13"/>
    </row>
    <row r="63" spans="1:12" customFormat="1" ht="19" customHeight="1" x14ac:dyDescent="0.35">
      <c r="A63" s="77"/>
      <c r="B63" s="79"/>
      <c r="C63" s="24" t="str">
        <f t="shared" si="0"/>
        <v/>
      </c>
      <c r="D63" s="25" t="str">
        <f t="shared" si="1"/>
        <v/>
      </c>
      <c r="E63" s="25" t="str">
        <f t="shared" si="3"/>
        <v/>
      </c>
      <c r="F63" s="25" t="str">
        <f t="shared" si="2"/>
        <v/>
      </c>
      <c r="G63" s="90"/>
      <c r="I63" s="19" t="e">
        <f>IF(A36="",NA(),A36)</f>
        <v>#N/A</v>
      </c>
      <c r="J63" s="20" t="e">
        <f t="shared" si="13"/>
        <v>#N/A</v>
      </c>
      <c r="L63" s="13"/>
    </row>
    <row r="64" spans="1:12" customFormat="1" ht="19" customHeight="1" x14ac:dyDescent="0.35">
      <c r="A64" s="81"/>
      <c r="B64" s="79"/>
      <c r="C64" s="24" t="str">
        <f t="shared" si="0"/>
        <v/>
      </c>
      <c r="D64" s="25" t="str">
        <f t="shared" si="1"/>
        <v/>
      </c>
      <c r="E64" s="25" t="str">
        <f t="shared" si="3"/>
        <v/>
      </c>
      <c r="F64" s="25" t="str">
        <f t="shared" si="2"/>
        <v/>
      </c>
      <c r="G64" s="90"/>
      <c r="I64" s="19" t="e">
        <f t="shared" si="12"/>
        <v>#N/A</v>
      </c>
      <c r="J64" s="20" t="e">
        <f>IF(F37="",NA(),F37)</f>
        <v>#N/A</v>
      </c>
      <c r="L64" s="13"/>
    </row>
    <row r="65" spans="1:13" ht="19" customHeight="1" thickBot="1" x14ac:dyDescent="0.4">
      <c r="A65" s="82"/>
      <c r="B65" s="83"/>
      <c r="C65" s="26" t="str">
        <f>IF(A65="","",IF(A65&lt;#REF!,"Vérifier date",IF(A65-#REF!&lt;1,"",A65-#REF!)))</f>
        <v/>
      </c>
      <c r="D65" s="25" t="str">
        <f t="shared" si="1"/>
        <v/>
      </c>
      <c r="E65" s="27" t="str">
        <f>IF(D65="","",#REF!+D65)</f>
        <v/>
      </c>
      <c r="F65" s="27" t="str">
        <f t="shared" si="2"/>
        <v/>
      </c>
      <c r="G65" s="91"/>
      <c r="I65" s="19" t="e">
        <f>IF(A37="",NA(),A37)</f>
        <v>#N/A</v>
      </c>
      <c r="J65" s="20" t="e">
        <f t="shared" si="16"/>
        <v>#N/A</v>
      </c>
      <c r="L65" s="13"/>
      <c r="M65"/>
    </row>
    <row r="66" spans="1:13" ht="19" customHeight="1" thickBot="1" x14ac:dyDescent="0.4">
      <c r="C66" s="9" t="s">
        <v>6</v>
      </c>
      <c r="D66" s="32">
        <f>SUM(D8:D65)</f>
        <v>0</v>
      </c>
      <c r="I66" s="19" t="e">
        <f t="shared" si="12"/>
        <v>#N/A</v>
      </c>
      <c r="J66" s="20" t="e">
        <f>IF(F38="",NA(),F38)</f>
        <v>#N/A</v>
      </c>
      <c r="L66" s="13"/>
      <c r="M66"/>
    </row>
    <row r="67" spans="1:13" x14ac:dyDescent="0.35">
      <c r="I67" s="19" t="e">
        <f>IF(A38="",NA(),A38)</f>
        <v>#N/A</v>
      </c>
      <c r="J67" s="20" t="e">
        <f t="shared" si="17"/>
        <v>#N/A</v>
      </c>
      <c r="L67" s="13"/>
      <c r="M67"/>
    </row>
    <row r="68" spans="1:13" x14ac:dyDescent="0.35">
      <c r="I68" s="19" t="e">
        <f t="shared" si="12"/>
        <v>#N/A</v>
      </c>
      <c r="J68" s="20" t="e">
        <f>IF(F39="",NA(),F39)</f>
        <v>#N/A</v>
      </c>
      <c r="L68" s="13"/>
      <c r="M68"/>
    </row>
    <row r="69" spans="1:13" x14ac:dyDescent="0.35">
      <c r="I69" s="19" t="e">
        <f>IF(A39="",NA(),A39)</f>
        <v>#N/A</v>
      </c>
      <c r="J69" s="20" t="e">
        <f t="shared" si="13"/>
        <v>#N/A</v>
      </c>
      <c r="L69" s="13"/>
      <c r="M69"/>
    </row>
    <row r="70" spans="1:13" x14ac:dyDescent="0.35">
      <c r="I70" s="19" t="e">
        <f t="shared" si="12"/>
        <v>#N/A</v>
      </c>
      <c r="J70" s="20" t="e">
        <f>IF(F40="",NA(),F41)</f>
        <v>#N/A</v>
      </c>
      <c r="L70" s="13"/>
      <c r="M70" s="12"/>
    </row>
    <row r="71" spans="1:13" x14ac:dyDescent="0.35">
      <c r="I71" s="19" t="e">
        <f>IF(A40="",NA(),A40)</f>
        <v>#N/A</v>
      </c>
      <c r="J71" s="20" t="e">
        <f t="shared" si="16"/>
        <v>#N/A</v>
      </c>
      <c r="L71" s="13"/>
      <c r="M71" s="12"/>
    </row>
    <row r="72" spans="1:13" x14ac:dyDescent="0.35">
      <c r="I72" s="19" t="e">
        <f t="shared" si="12"/>
        <v>#N/A</v>
      </c>
      <c r="J72" s="20" t="e">
        <f>IF(F41="",NA(),F41)</f>
        <v>#N/A</v>
      </c>
      <c r="L72" s="13"/>
      <c r="M72" s="12"/>
    </row>
    <row r="73" spans="1:13" x14ac:dyDescent="0.35">
      <c r="I73" s="19" t="e">
        <f>IF(A41="",NA(),A41)</f>
        <v>#N/A</v>
      </c>
      <c r="J73" s="20" t="e">
        <f t="shared" si="17"/>
        <v>#N/A</v>
      </c>
      <c r="L73" s="13"/>
      <c r="M73" s="12"/>
    </row>
    <row r="74" spans="1:13" x14ac:dyDescent="0.35">
      <c r="I74" s="19" t="e">
        <f t="shared" si="12"/>
        <v>#N/A</v>
      </c>
      <c r="J74" s="20" t="e">
        <f>IF(F42="",NA(),F42)</f>
        <v>#N/A</v>
      </c>
      <c r="L74" s="13"/>
      <c r="M74" s="12"/>
    </row>
    <row r="75" spans="1:13" x14ac:dyDescent="0.35">
      <c r="I75" s="19" t="e">
        <f>IF(A42="",NA(),A42)</f>
        <v>#N/A</v>
      </c>
      <c r="J75" s="20" t="e">
        <f t="shared" si="13"/>
        <v>#N/A</v>
      </c>
      <c r="L75" s="13"/>
      <c r="M75" s="12"/>
    </row>
    <row r="76" spans="1:13" x14ac:dyDescent="0.35">
      <c r="I76" s="19" t="e">
        <f t="shared" si="12"/>
        <v>#N/A</v>
      </c>
      <c r="J76" s="20" t="e">
        <f>IF(F43="",NA(),F43)</f>
        <v>#N/A</v>
      </c>
      <c r="L76" s="13"/>
      <c r="M76" s="12"/>
    </row>
    <row r="77" spans="1:13" x14ac:dyDescent="0.35">
      <c r="I77" s="19" t="e">
        <f>IF(A43="",NA(),A43)</f>
        <v>#N/A</v>
      </c>
      <c r="J77" s="20" t="e">
        <f t="shared" si="16"/>
        <v>#N/A</v>
      </c>
      <c r="L77" s="13"/>
      <c r="M77" s="12"/>
    </row>
    <row r="78" spans="1:13" x14ac:dyDescent="0.35">
      <c r="I78" s="19" t="e">
        <f t="shared" si="12"/>
        <v>#N/A</v>
      </c>
      <c r="J78" s="20" t="e">
        <f>IF(F44="",NA(),F44)</f>
        <v>#N/A</v>
      </c>
      <c r="L78" s="13"/>
      <c r="M78" s="12"/>
    </row>
    <row r="79" spans="1:13" x14ac:dyDescent="0.35">
      <c r="I79" s="19" t="e">
        <f>IF(A44="",NA(),A44)</f>
        <v>#N/A</v>
      </c>
      <c r="J79" s="20" t="e">
        <f t="shared" si="17"/>
        <v>#N/A</v>
      </c>
      <c r="L79" s="13"/>
      <c r="M79" s="12"/>
    </row>
    <row r="80" spans="1:13" x14ac:dyDescent="0.35">
      <c r="I80" s="19" t="e">
        <f t="shared" si="12"/>
        <v>#N/A</v>
      </c>
      <c r="J80" s="20" t="e">
        <f>IF(F45="",NA(),F45)</f>
        <v>#N/A</v>
      </c>
      <c r="L80" s="13"/>
      <c r="M80" s="12"/>
    </row>
    <row r="81" spans="9:13" x14ac:dyDescent="0.35">
      <c r="I81" s="19" t="e">
        <f>IF(A45="",NA(),A45)</f>
        <v>#N/A</v>
      </c>
      <c r="J81" s="20" t="e">
        <f t="shared" si="13"/>
        <v>#N/A</v>
      </c>
      <c r="L81" s="13"/>
      <c r="M81" s="12"/>
    </row>
    <row r="82" spans="9:13" x14ac:dyDescent="0.35">
      <c r="I82" s="19" t="e">
        <f t="shared" si="12"/>
        <v>#N/A</v>
      </c>
      <c r="J82" s="20" t="e">
        <f>IF(F46="",NA(),F46)</f>
        <v>#N/A</v>
      </c>
      <c r="L82" s="13"/>
      <c r="M82" s="12"/>
    </row>
    <row r="83" spans="9:13" x14ac:dyDescent="0.35">
      <c r="I83" s="19" t="e">
        <f>IF(A46="",NA(),A46)</f>
        <v>#N/A</v>
      </c>
      <c r="J83" s="20" t="e">
        <f t="shared" si="16"/>
        <v>#N/A</v>
      </c>
      <c r="L83" s="13"/>
      <c r="M83" s="12"/>
    </row>
    <row r="84" spans="9:13" x14ac:dyDescent="0.35">
      <c r="I84" s="19" t="e">
        <f t="shared" si="12"/>
        <v>#N/A</v>
      </c>
      <c r="J84" s="20" t="e">
        <f>IF(F47="",NA(),F47)</f>
        <v>#N/A</v>
      </c>
      <c r="L84" s="13"/>
      <c r="M84" s="12"/>
    </row>
    <row r="85" spans="9:13" x14ac:dyDescent="0.35">
      <c r="I85" s="19" t="e">
        <f>IF(A47="",NA(),A47)</f>
        <v>#N/A</v>
      </c>
      <c r="J85" s="20" t="e">
        <f t="shared" si="17"/>
        <v>#N/A</v>
      </c>
      <c r="L85" s="13"/>
      <c r="M85" s="12"/>
    </row>
    <row r="86" spans="9:13" x14ac:dyDescent="0.35">
      <c r="I86" s="19" t="e">
        <f t="shared" si="12"/>
        <v>#N/A</v>
      </c>
      <c r="J86" s="20" t="e">
        <f>IF(F48="",NA(),F48)</f>
        <v>#N/A</v>
      </c>
      <c r="L86" s="13"/>
      <c r="M86" s="12"/>
    </row>
    <row r="87" spans="9:13" x14ac:dyDescent="0.35">
      <c r="I87" s="19" t="e">
        <f>IF(A48="",NA(),A48)</f>
        <v>#N/A</v>
      </c>
      <c r="J87" s="20" t="e">
        <f t="shared" si="13"/>
        <v>#N/A</v>
      </c>
      <c r="L87" s="13"/>
      <c r="M87" s="12"/>
    </row>
    <row r="88" spans="9:13" x14ac:dyDescent="0.35">
      <c r="I88" s="19" t="e">
        <f t="shared" si="12"/>
        <v>#N/A</v>
      </c>
      <c r="J88" s="20" t="e">
        <f>IF(F49="",NA(),F49)</f>
        <v>#N/A</v>
      </c>
      <c r="L88" s="13"/>
      <c r="M88" s="12"/>
    </row>
    <row r="89" spans="9:13" x14ac:dyDescent="0.35">
      <c r="I89" s="19" t="e">
        <f>IF(A49="",NA(),A49)</f>
        <v>#N/A</v>
      </c>
      <c r="J89" s="20" t="e">
        <f t="shared" si="16"/>
        <v>#N/A</v>
      </c>
      <c r="L89" s="13"/>
      <c r="M89" s="12"/>
    </row>
    <row r="90" spans="9:13" x14ac:dyDescent="0.35">
      <c r="I90" s="19" t="e">
        <f t="shared" si="12"/>
        <v>#N/A</v>
      </c>
      <c r="J90" s="20" t="e">
        <f>IF(F50="",NA(),F50)</f>
        <v>#N/A</v>
      </c>
      <c r="L90" s="13"/>
      <c r="M90" s="12"/>
    </row>
    <row r="91" spans="9:13" x14ac:dyDescent="0.35">
      <c r="I91" s="19" t="e">
        <f>IF(A50="",NA(),A50)</f>
        <v>#N/A</v>
      </c>
      <c r="J91" s="20" t="e">
        <f t="shared" si="17"/>
        <v>#N/A</v>
      </c>
      <c r="L91" s="13"/>
      <c r="M91" s="12"/>
    </row>
    <row r="92" spans="9:13" x14ac:dyDescent="0.35">
      <c r="I92" s="19" t="e">
        <f t="shared" si="12"/>
        <v>#N/A</v>
      </c>
      <c r="J92" s="20" t="e">
        <f>IF(F51="",NA(),F51)</f>
        <v>#N/A</v>
      </c>
      <c r="L92" s="13"/>
      <c r="M92" s="12"/>
    </row>
    <row r="93" spans="9:13" x14ac:dyDescent="0.35">
      <c r="I93" s="19" t="e">
        <f>IF(A51="",NA(),A51)</f>
        <v>#N/A</v>
      </c>
      <c r="J93" s="20" t="e">
        <f t="shared" ref="J93:J117" si="18">J92</f>
        <v>#N/A</v>
      </c>
      <c r="L93" s="13"/>
      <c r="M93" s="12"/>
    </row>
    <row r="94" spans="9:13" x14ac:dyDescent="0.35">
      <c r="I94" s="19" t="e">
        <f t="shared" si="12"/>
        <v>#N/A</v>
      </c>
      <c r="J94" s="20" t="e">
        <f>IF(F52="",NA(),F52)</f>
        <v>#N/A</v>
      </c>
      <c r="L94" s="13"/>
      <c r="M94" s="12"/>
    </row>
    <row r="95" spans="9:13" x14ac:dyDescent="0.35">
      <c r="I95" s="19" t="e">
        <f>IF(A52="",NA(),A52)</f>
        <v>#N/A</v>
      </c>
      <c r="J95" s="20" t="e">
        <f t="shared" si="16"/>
        <v>#N/A</v>
      </c>
      <c r="L95" s="13"/>
      <c r="M95" s="12"/>
    </row>
    <row r="96" spans="9:13" x14ac:dyDescent="0.35">
      <c r="I96" s="19" t="e">
        <f t="shared" si="12"/>
        <v>#N/A</v>
      </c>
      <c r="J96" s="20" t="e">
        <f>IF(F53="",NA(),F53)</f>
        <v>#N/A</v>
      </c>
      <c r="L96" s="13"/>
      <c r="M96" s="12"/>
    </row>
    <row r="97" spans="9:13" x14ac:dyDescent="0.35">
      <c r="I97" s="19" t="e">
        <f>IF(A53="",NA(),A53)</f>
        <v>#N/A</v>
      </c>
      <c r="J97" s="20" t="e">
        <f t="shared" si="17"/>
        <v>#N/A</v>
      </c>
      <c r="L97" s="13"/>
      <c r="M97" s="12"/>
    </row>
    <row r="98" spans="9:13" x14ac:dyDescent="0.35">
      <c r="I98" s="19" t="e">
        <f t="shared" si="12"/>
        <v>#N/A</v>
      </c>
      <c r="J98" s="20" t="e">
        <f>IF(F54="",NA(),F54)</f>
        <v>#N/A</v>
      </c>
      <c r="L98" s="13"/>
      <c r="M98" s="12"/>
    </row>
    <row r="99" spans="9:13" x14ac:dyDescent="0.35">
      <c r="I99" s="19" t="e">
        <f>IF(A54="",NA(),A54)</f>
        <v>#N/A</v>
      </c>
      <c r="J99" s="20" t="e">
        <f t="shared" si="18"/>
        <v>#N/A</v>
      </c>
      <c r="L99" s="13"/>
      <c r="M99" s="12"/>
    </row>
    <row r="100" spans="9:13" x14ac:dyDescent="0.35">
      <c r="I100" s="19" t="e">
        <f t="shared" si="12"/>
        <v>#N/A</v>
      </c>
      <c r="J100" s="20" t="e">
        <f>IF(F55="",NA(),F55)</f>
        <v>#N/A</v>
      </c>
      <c r="L100" s="13"/>
      <c r="M100" s="12"/>
    </row>
    <row r="101" spans="9:13" x14ac:dyDescent="0.35">
      <c r="I101" s="19" t="e">
        <f>IF(A55="",NA(),A55)</f>
        <v>#N/A</v>
      </c>
      <c r="J101" s="20" t="e">
        <f t="shared" ref="J101:J119" si="19">J100</f>
        <v>#N/A</v>
      </c>
      <c r="L101" s="13"/>
      <c r="M101" s="12"/>
    </row>
    <row r="102" spans="9:13" x14ac:dyDescent="0.35">
      <c r="I102" s="19" t="e">
        <f t="shared" si="12"/>
        <v>#N/A</v>
      </c>
      <c r="J102" s="20" t="e">
        <f>IF(F56="",NA(),F56)</f>
        <v>#N/A</v>
      </c>
      <c r="L102" s="13"/>
      <c r="M102" s="12"/>
    </row>
    <row r="103" spans="9:13" x14ac:dyDescent="0.35">
      <c r="I103" s="19" t="e">
        <f>IF(A56="",NA(),A56)</f>
        <v>#N/A</v>
      </c>
      <c r="J103" s="20" t="e">
        <f t="shared" ref="J103:J115" si="20">J102</f>
        <v>#N/A</v>
      </c>
      <c r="L103" s="13"/>
      <c r="M103" s="12"/>
    </row>
    <row r="104" spans="9:13" x14ac:dyDescent="0.35">
      <c r="I104" s="19" t="e">
        <f t="shared" si="12"/>
        <v>#N/A</v>
      </c>
      <c r="J104" s="20" t="e">
        <f>IF(F57="",NA(),F57)</f>
        <v>#N/A</v>
      </c>
      <c r="L104" s="13"/>
      <c r="M104" s="12"/>
    </row>
    <row r="105" spans="9:13" x14ac:dyDescent="0.35">
      <c r="I105" s="19" t="e">
        <f>IF(A57="",NA(),A57)</f>
        <v>#N/A</v>
      </c>
      <c r="J105" s="20" t="e">
        <f t="shared" si="18"/>
        <v>#N/A</v>
      </c>
      <c r="L105" s="13"/>
      <c r="M105" s="12"/>
    </row>
    <row r="106" spans="9:13" x14ac:dyDescent="0.35">
      <c r="I106" s="19" t="e">
        <f t="shared" si="12"/>
        <v>#N/A</v>
      </c>
      <c r="J106" s="20" t="e">
        <f>IF(F58="",NA(),F58)</f>
        <v>#N/A</v>
      </c>
      <c r="L106" s="13"/>
      <c r="M106" s="12"/>
    </row>
    <row r="107" spans="9:13" x14ac:dyDescent="0.35">
      <c r="I107" s="19" t="e">
        <f>IF(A58="",NA(),A58)</f>
        <v>#N/A</v>
      </c>
      <c r="J107" s="20" t="e">
        <f t="shared" si="19"/>
        <v>#N/A</v>
      </c>
      <c r="L107" s="13"/>
      <c r="M107" s="12"/>
    </row>
    <row r="108" spans="9:13" x14ac:dyDescent="0.35">
      <c r="I108" s="19" t="e">
        <f t="shared" si="12"/>
        <v>#N/A</v>
      </c>
      <c r="J108" s="20" t="e">
        <f>IF(F59="",NA(),F59)</f>
        <v>#N/A</v>
      </c>
      <c r="L108" s="13"/>
      <c r="M108" s="12"/>
    </row>
    <row r="109" spans="9:13" x14ac:dyDescent="0.35">
      <c r="I109" s="19" t="e">
        <f>IF(A59="",NA(),A59)</f>
        <v>#N/A</v>
      </c>
      <c r="J109" s="20" t="e">
        <f t="shared" si="20"/>
        <v>#N/A</v>
      </c>
      <c r="L109" s="13"/>
      <c r="M109" s="12"/>
    </row>
    <row r="110" spans="9:13" x14ac:dyDescent="0.35">
      <c r="I110" s="19" t="e">
        <f t="shared" si="12"/>
        <v>#N/A</v>
      </c>
      <c r="J110" s="20" t="e">
        <f>IF(F60="",NA(),F60)</f>
        <v>#N/A</v>
      </c>
      <c r="L110" s="13"/>
      <c r="M110" s="12"/>
    </row>
    <row r="111" spans="9:13" x14ac:dyDescent="0.35">
      <c r="I111" s="19" t="e">
        <f>IF(A60="",NA(),A60)</f>
        <v>#N/A</v>
      </c>
      <c r="J111" s="20" t="e">
        <f t="shared" si="18"/>
        <v>#N/A</v>
      </c>
      <c r="L111" s="13"/>
      <c r="M111" s="12"/>
    </row>
    <row r="112" spans="9:13" x14ac:dyDescent="0.35">
      <c r="I112" s="19" t="e">
        <f t="shared" si="12"/>
        <v>#N/A</v>
      </c>
      <c r="J112" s="20" t="e">
        <f>IF(F61="",NA(),F61)</f>
        <v>#N/A</v>
      </c>
      <c r="L112" s="13"/>
      <c r="M112" s="12"/>
    </row>
    <row r="113" spans="9:13" x14ac:dyDescent="0.35">
      <c r="I113" s="19" t="e">
        <f>IF(A61="",NA(),A61)</f>
        <v>#N/A</v>
      </c>
      <c r="J113" s="20" t="e">
        <f t="shared" si="19"/>
        <v>#N/A</v>
      </c>
      <c r="L113" s="13"/>
      <c r="M113" s="12"/>
    </row>
    <row r="114" spans="9:13" x14ac:dyDescent="0.35">
      <c r="I114" s="19" t="e">
        <f t="shared" si="12"/>
        <v>#N/A</v>
      </c>
      <c r="J114" s="20" t="e">
        <f>IF(F62="",NA(),F62)</f>
        <v>#N/A</v>
      </c>
      <c r="L114" s="13"/>
      <c r="M114" s="12"/>
    </row>
    <row r="115" spans="9:13" x14ac:dyDescent="0.35">
      <c r="I115" s="19" t="e">
        <f>IF(A62="",NA(),A62)</f>
        <v>#N/A</v>
      </c>
      <c r="J115" s="20" t="e">
        <f t="shared" si="20"/>
        <v>#N/A</v>
      </c>
      <c r="L115" s="13"/>
      <c r="M115" s="12"/>
    </row>
    <row r="116" spans="9:13" x14ac:dyDescent="0.35">
      <c r="I116" s="19" t="e">
        <f t="shared" si="12"/>
        <v>#N/A</v>
      </c>
      <c r="J116" s="20" t="e">
        <f>IF(F63="",NA(),F63)</f>
        <v>#N/A</v>
      </c>
      <c r="L116" s="13"/>
      <c r="M116" s="12"/>
    </row>
    <row r="117" spans="9:13" x14ac:dyDescent="0.35">
      <c r="I117" s="19" t="e">
        <f>IF(A63="",NA(),A63)</f>
        <v>#N/A</v>
      </c>
      <c r="J117" s="20" t="e">
        <f t="shared" si="18"/>
        <v>#N/A</v>
      </c>
      <c r="L117" s="13"/>
      <c r="M117" s="12"/>
    </row>
    <row r="118" spans="9:13" x14ac:dyDescent="0.35">
      <c r="I118" s="19" t="e">
        <f t="shared" si="12"/>
        <v>#N/A</v>
      </c>
      <c r="J118" s="20" t="e">
        <f>IF(F64="",NA(),F64)</f>
        <v>#N/A</v>
      </c>
      <c r="L118" s="13"/>
      <c r="M118" s="12"/>
    </row>
    <row r="119" spans="9:13" x14ac:dyDescent="0.35">
      <c r="I119" s="19" t="e">
        <f>IF(A64="",NA(),A64)</f>
        <v>#N/A</v>
      </c>
      <c r="J119" s="20" t="e">
        <f t="shared" si="19"/>
        <v>#N/A</v>
      </c>
      <c r="L119" s="13"/>
      <c r="M119" s="12"/>
    </row>
    <row r="120" spans="9:13" x14ac:dyDescent="0.35">
      <c r="I120" s="19" t="e">
        <f t="shared" si="12"/>
        <v>#N/A</v>
      </c>
      <c r="J120" s="20" t="e">
        <f>IF(F65="",NA(),F65)</f>
        <v>#N/A</v>
      </c>
      <c r="L120" s="13"/>
      <c r="M120" s="12"/>
    </row>
    <row r="121" spans="9:13" x14ac:dyDescent="0.35">
      <c r="I121" s="19" t="e">
        <f>IF(A65="",NA(),A65)</f>
        <v>#N/A</v>
      </c>
      <c r="J121" s="20" t="e">
        <f>J120</f>
        <v>#N/A</v>
      </c>
      <c r="L121" s="13"/>
      <c r="M121" s="12"/>
    </row>
    <row r="122" spans="9:13" x14ac:dyDescent="0.35">
      <c r="I122" s="19" t="e">
        <f>IF(I121="",NA(),I121+1)</f>
        <v>#N/A</v>
      </c>
      <c r="J122" s="20"/>
      <c r="L122" s="13"/>
      <c r="M122" s="12"/>
    </row>
    <row r="123" spans="9:13" x14ac:dyDescent="0.35">
      <c r="J123" s="15"/>
      <c r="L123" s="13"/>
      <c r="M123" s="12"/>
    </row>
  </sheetData>
  <sheetProtection algorithmName="SHA-512" hashValue="cvAJn/CthO/QP4TIz0ID6PTIKtTJrSE3uHA8jlFB5Cheqad49aYjdJT4dobGDNeMiOoqoe6lJAnuyg2W28WGRQ==" saltValue="ds5avxnUijAERSabR6naRA==" spinCount="100000" sheet="1" selectLockedCells="1"/>
  <mergeCells count="1">
    <mergeCell ref="A4:G4"/>
  </mergeCells>
  <conditionalFormatting sqref="C8:C65">
    <cfRule type="containsText" dxfId="1" priority="2" operator="containsText" text="Vérifier date">
      <formula>NOT(ISERROR(SEARCH("Vérifier date",C8)))</formula>
    </cfRule>
  </conditionalFormatting>
  <conditionalFormatting sqref="D8:E65">
    <cfRule type="containsText" dxfId="0" priority="1" operator="containsText" text="Vérifier index">
      <formula>NOT(ISERROR(SEARCH("Vérifier index",D8)))</formula>
    </cfRule>
  </conditionalFormatting>
  <printOptions horizontalCentered="1"/>
  <pageMargins left="0.59055118110236227" right="0.59055118110236227" top="0.59055118110236227" bottom="0.59055118110236227" header="0.31496062992125984" footer="0.31496062992125984"/>
  <pageSetup paperSize="9" scale="78" fitToHeight="0" orientation="landscape" r:id="rId1"/>
  <headerFooter>
    <oddFooter>&amp;C&amp;10Outil développé par la Cellule Environnement d'AKT for Wallonia - Téléchargeable gratuitement sur www.environnement-entreprise.be</oddFooter>
  </headerFooter>
  <rowBreaks count="2" manualBreakCount="2">
    <brk id="32" max="6" man="1"/>
    <brk id="66" max="6"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Consignes</vt:lpstr>
      <vt:lpstr>Suivi annuel</vt:lpstr>
      <vt:lpstr>Relevé de compteur</vt:lpstr>
      <vt:lpstr>Consignes!Zone_d_impression</vt:lpstr>
      <vt:lpstr>'Relevé de compteur'!Zone_d_impression</vt:lpstr>
    </vt:vector>
  </TitlesOfParts>
  <Company>UWE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UWE</dc:creator>
  <cp:lastModifiedBy>CAPPELLIN Olivier</cp:lastModifiedBy>
  <cp:lastPrinted>2024-12-05T14:13:40Z</cp:lastPrinted>
  <dcterms:created xsi:type="dcterms:W3CDTF">2013-03-07T08:56:46Z</dcterms:created>
  <dcterms:modified xsi:type="dcterms:W3CDTF">2024-12-05T14:25:17Z</dcterms:modified>
</cp:coreProperties>
</file>